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Borehole Rehabilitation\BLANKED BQS AND DRAWINGS\"/>
    </mc:Choice>
  </mc:AlternateContent>
  <xr:revisionPtr revIDLastSave="0" documentId="13_ncr:1_{7B83A24E-8596-4A81-A657-5BB32CABD84D}" xr6:coauthVersionLast="47" xr6:coauthVersionMax="47" xr10:uidLastSave="{00000000-0000-0000-0000-000000000000}"/>
  <bookViews>
    <workbookView xWindow="-110" yWindow="-110" windowWidth="19420" windowHeight="10420" xr2:uid="{00000000-000D-0000-FFFF-FFFF00000000}"/>
  </bookViews>
  <sheets>
    <sheet name="BOQ-KAINYANGAPUS" sheetId="5" r:id="rId1"/>
  </sheets>
  <definedNames>
    <definedName name="_xlnm.Print_Area" localSheetId="0">'BOQ-KAINYANGAPUS'!$A$1:$F$269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 i="5" l="1"/>
  <c r="A16" i="5" s="1"/>
  <c r="B266" i="5"/>
  <c r="B264" i="5"/>
  <c r="B262" i="5"/>
  <c r="B260" i="5"/>
  <c r="A260" i="5"/>
  <c r="A262" i="5" s="1"/>
  <c r="A264" i="5" s="1"/>
  <c r="A266" i="5" s="1"/>
  <c r="B258" i="5"/>
  <c r="F251" i="5"/>
  <c r="F248" i="5"/>
  <c r="F246" i="5"/>
  <c r="F244" i="5"/>
  <c r="F240" i="5"/>
  <c r="F238" i="5"/>
  <c r="F234" i="5"/>
  <c r="F232" i="5"/>
  <c r="F230" i="5"/>
  <c r="F224" i="5"/>
  <c r="A189" i="5"/>
  <c r="A191" i="5" s="1"/>
  <c r="A195" i="5" s="1"/>
  <c r="A197" i="5" s="1"/>
  <c r="A199" i="5" s="1"/>
  <c r="A201" i="5" s="1"/>
  <c r="A203" i="5" s="1"/>
  <c r="A205" i="5" s="1"/>
  <c r="A207" i="5" s="1"/>
  <c r="A216" i="5" s="1"/>
  <c r="A222" i="5" s="1"/>
  <c r="A224" i="5" s="1"/>
  <c r="A230" i="5" s="1"/>
  <c r="A232" i="5" s="1"/>
  <c r="A234" i="5" s="1"/>
  <c r="A238" i="5" s="1"/>
  <c r="A240" i="5" s="1"/>
  <c r="A244" i="5" s="1"/>
  <c r="A246" i="5" s="1"/>
  <c r="A248" i="5" s="1"/>
  <c r="A251" i="5" s="1"/>
  <c r="A182" i="5"/>
  <c r="A69" i="5"/>
  <c r="A71" i="5" s="1"/>
  <c r="A75" i="5" s="1"/>
  <c r="A77" i="5" s="1"/>
  <c r="A79" i="5" s="1"/>
  <c r="A29" i="5"/>
  <c r="A31" i="5" s="1"/>
  <c r="A35" i="5" s="1"/>
  <c r="A39" i="5" s="1"/>
  <c r="A44" i="5" s="1"/>
  <c r="A46" i="5" s="1"/>
  <c r="A50" i="5" s="1"/>
  <c r="A54" i="5" s="1"/>
  <c r="A56" i="5" s="1"/>
  <c r="A58" i="5" s="1"/>
  <c r="A60" i="5" s="1"/>
  <c r="A62" i="5" s="1"/>
  <c r="A64" i="5" s="1"/>
  <c r="A6" i="5"/>
  <c r="A8" i="5" s="1"/>
  <c r="F253" i="5" l="1"/>
  <c r="A18" i="5"/>
  <c r="A22" i="5" s="1"/>
  <c r="A83" i="5"/>
  <c r="A81" i="5"/>
  <c r="A87" i="5" l="1"/>
  <c r="A85" i="5"/>
  <c r="A91" i="5" l="1"/>
  <c r="A89" i="5"/>
  <c r="A95" i="5" l="1"/>
  <c r="A97" i="5" s="1"/>
  <c r="A99" i="5" s="1"/>
  <c r="A101" i="5" s="1"/>
  <c r="A103" i="5" s="1"/>
  <c r="A105" i="5" s="1"/>
  <c r="A109" i="5" s="1"/>
  <c r="A111" i="5" s="1"/>
  <c r="A113" i="5" s="1"/>
  <c r="A115" i="5" s="1"/>
  <c r="A117" i="5" s="1"/>
  <c r="A119" i="5" s="1"/>
  <c r="A121" i="5" s="1"/>
  <c r="A123" i="5" s="1"/>
  <c r="A127" i="5" s="1"/>
  <c r="A131" i="5" s="1"/>
  <c r="A133" i="5" s="1"/>
  <c r="A135" i="5" s="1"/>
  <c r="A137" i="5" s="1"/>
  <c r="A139" i="5" s="1"/>
  <c r="A141" i="5" s="1"/>
  <c r="A143" i="5" s="1"/>
  <c r="A145" i="5" s="1"/>
  <c r="A147" i="5" s="1"/>
  <c r="A149" i="5" s="1"/>
  <c r="A151" i="5" s="1"/>
  <c r="A153" i="5" s="1"/>
  <c r="A155" i="5" s="1"/>
  <c r="A157" i="5" s="1"/>
  <c r="A159" i="5" s="1"/>
  <c r="A163" i="5" s="1"/>
  <c r="A165" i="5" s="1"/>
  <c r="A167" i="5" s="1"/>
  <c r="A169" i="5" s="1"/>
  <c r="A171" i="5" s="1"/>
  <c r="A173" i="5" s="1"/>
  <c r="A175" i="5" s="1"/>
  <c r="A93" i="5"/>
</calcChain>
</file>

<file path=xl/sharedStrings.xml><?xml version="1.0" encoding="utf-8"?>
<sst xmlns="http://schemas.openxmlformats.org/spreadsheetml/2006/main" count="225" uniqueCount="143">
  <si>
    <t xml:space="preserve"> REHABILITATION WORKS FOR KAINYANGAPUS OUTREACH SITE WATER SUPPLY</t>
  </si>
  <si>
    <t>ITEM</t>
  </si>
  <si>
    <t>DESCRIPTION</t>
  </si>
  <si>
    <t>Unit</t>
  </si>
  <si>
    <t>Qty</t>
  </si>
  <si>
    <t>Preliminaries and General Items</t>
  </si>
  <si>
    <t>Mobilization  and demobilization from site about 95km from Lodwar town to project site</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</si>
  <si>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</si>
  <si>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</si>
  <si>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</si>
  <si>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Sub-Total</t>
  </si>
  <si>
    <t>Borehole Test  Pumping, Camera Inspection, and Pump Installation</t>
  </si>
  <si>
    <t>Allow for lifting and inspection of the pump and motor including solar system</t>
  </si>
  <si>
    <t>Allow for camera scan for the borehole</t>
  </si>
  <si>
    <t>Water quality testing analysis</t>
  </si>
  <si>
    <t>Pump Intallation</t>
  </si>
  <si>
    <t xml:space="preserve">Supply, install and test a submersible pump  complete with motor and all installation sundries as per the results obtained during the inspection. </t>
  </si>
  <si>
    <t>Tank Installation, Water Trough &amp; Tapstand</t>
  </si>
  <si>
    <t>Construction of tank base (3mx3mx1mhigh)</t>
  </si>
  <si>
    <t xml:space="preserve">Clear site of all bushes, grass, scrubs and roots. </t>
  </si>
  <si>
    <t>SM</t>
  </si>
  <si>
    <t>Excavate over site to remove top vegetation soil 200mm and dispose away from site as instructed by the Engineer</t>
  </si>
  <si>
    <t>All concrete works must be vibrated using a poker vibrator and all scheduling, dimensioning, bending and cutting of steel reinforcement for concrete to be as per BS 4466</t>
  </si>
  <si>
    <t>Excavate starting from stripped level a 600mm wide foundation trench to a depth not exceeding  0.5m in normal soil</t>
  </si>
  <si>
    <t>CUM</t>
  </si>
  <si>
    <t>Fillings</t>
  </si>
  <si>
    <t>Return, fill and ram around foundations</t>
  </si>
  <si>
    <t>Mass Concrete</t>
  </si>
  <si>
    <t>Supply all materials and cast a 50mm thick concrete blinding to bed of foundation wall (mix ratio 1:4:8)</t>
  </si>
  <si>
    <t>Supply and fix steel bars in foundation trench concrete work including cutting, bending, hoisting, and tying wire and supporting all in position, D12 @ 200 c/c</t>
  </si>
  <si>
    <t>KG</t>
  </si>
  <si>
    <t>Reinforced concrete</t>
  </si>
  <si>
    <t>Supply all materials and cast a 150mm thick vibrated reinforced foundation concrete 1:2:4 (concrete class 20/20)</t>
  </si>
  <si>
    <t>Rough natural stone with crushing strength 12Kn</t>
  </si>
  <si>
    <t>Supply and build, 200mm thick stone foundation walling in cement and sand mortar (1:3). Reinforce with and including  20swg x 25mm wide hoop iron in every alternative course; height 1.2m.</t>
  </si>
  <si>
    <t>300mm thick approved hard-core,well compacted in layers not exceeding 150mm and blinded using 50mm marram/quarry dust</t>
  </si>
  <si>
    <t>CM</t>
  </si>
  <si>
    <t>Rough formwork to sides of slab</t>
  </si>
  <si>
    <t>Supply and fix steel bars in slab concrete work including cutting, bending, hoisting, and tying wire and supporting all in position, D8 @ 200 c/c</t>
  </si>
  <si>
    <t>Supply all materials and cast a 175mm vibrated reinforced concrete slab mix1:2:4 or class 20/20</t>
  </si>
  <si>
    <t>15mm thick two coat cement sand (1:3) plaster trowelled smooth and comprising 12mm backing and 3mm finishing coat the columns.</t>
  </si>
  <si>
    <t>Repair of tank platform and water trough</t>
  </si>
  <si>
    <t>Hacking for removal of old mortar on the surfaces of the structures</t>
  </si>
  <si>
    <t>Apply 15mm thick two coat cement:sand (1:2) plaster trowelled smooth and comprising 12mm backing and 3mm finishing coat on the surfaces.</t>
  </si>
  <si>
    <t>Supply  and  install  a  plastic  water  storage tank  10m³  Kentainer  type  or equivalent to be   approved by engineer,   drilled   with inlet(40mm), outlet(50mm) and overflow(40mm) holes and necessary flanges fittings</t>
  </si>
  <si>
    <t>No</t>
  </si>
  <si>
    <t>1 1/4"   GI pipe</t>
  </si>
  <si>
    <t>1 1/4" GI elbow</t>
  </si>
  <si>
    <t>1 1/2" GI elbow</t>
  </si>
  <si>
    <t>1 1/4" dia Gate valve</t>
  </si>
  <si>
    <t>1 1/2" dia Gate valve</t>
  </si>
  <si>
    <t>1 1/4" GI union</t>
  </si>
  <si>
    <t>1 1/2" GI union</t>
  </si>
  <si>
    <t>1 1/4" hexagonal GI nipple</t>
  </si>
  <si>
    <t>1 1/2" hexagonal GI nipple</t>
  </si>
  <si>
    <t>1 1/4"  long threaded GI nipple</t>
  </si>
  <si>
    <t>1 1/2"  long threaded GI nipple</t>
  </si>
  <si>
    <t>Block board</t>
  </si>
  <si>
    <t>PC</t>
  </si>
  <si>
    <t>1 1/2"  , 1.3m  GI pipe threaded on both sides</t>
  </si>
  <si>
    <t>1 1/4" backnuts</t>
  </si>
  <si>
    <t>1 1/2" backnuts</t>
  </si>
  <si>
    <t>Tapstand</t>
  </si>
  <si>
    <t xml:space="preserve">Pipe trench: Excavate for  pipe trench (0.4m x 0.4m x 12m) </t>
  </si>
  <si>
    <t>m3</t>
  </si>
  <si>
    <t>Excavation to level foundation base to receive hardcore filling</t>
  </si>
  <si>
    <t xml:space="preserve">Provide Place and compact approved hardcore to 300mm thickness shown in the drawing.and ram to attain even level </t>
  </si>
  <si>
    <r>
      <rPr>
        <sz val="11"/>
        <rFont val="Times New Roman"/>
        <family val="1"/>
      </rPr>
      <t>m</t>
    </r>
    <r>
      <rPr>
        <vertAlign val="superscript"/>
        <sz val="11"/>
        <rFont val="Times New Roman"/>
        <family val="1"/>
      </rPr>
      <t>3</t>
    </r>
  </si>
  <si>
    <t>Blinding Concrete, 50 mm thick Class 15/20 to base of the Tapstand</t>
  </si>
  <si>
    <t>Formwork for platform</t>
  </si>
  <si>
    <r>
      <rPr>
        <sz val="11"/>
        <rFont val="Times New Roman"/>
        <family val="1"/>
      </rPr>
      <t>m</t>
    </r>
    <r>
      <rPr>
        <vertAlign val="superscript"/>
        <sz val="11"/>
        <rFont val="Times New Roman"/>
        <family val="1"/>
      </rPr>
      <t>2</t>
    </r>
  </si>
  <si>
    <t>Reinforced Concrete Class 20/20 to the floor Slab as directed by Engineer at site</t>
  </si>
  <si>
    <t>Provide BRC mesh class A142 to be placed at the floor slab as directed by Engineer at site</t>
  </si>
  <si>
    <t xml:space="preserve">225 mm thick </t>
  </si>
  <si>
    <t>Plastering</t>
  </si>
  <si>
    <t xml:space="preserve">Prepare surface and apply three coats of water proof gloss paint on vertical faces of the tapstand </t>
  </si>
  <si>
    <t>Pipes and Fittings</t>
  </si>
  <si>
    <t>Supply and lay 63mm HDPE pipe PN12.5</t>
  </si>
  <si>
    <t>m</t>
  </si>
  <si>
    <t>63mm HDPE Male adaptor</t>
  </si>
  <si>
    <t>No.</t>
  </si>
  <si>
    <t>1 1/2" Hex Nipple</t>
  </si>
  <si>
    <t>1 1/2" dia elbow</t>
  </si>
  <si>
    <t>1 1/2" GI Pipe Threaded both sides of length 1m</t>
  </si>
  <si>
    <t>1 1/2" GI Pipe Threaded both sides of length 300mm</t>
  </si>
  <si>
    <t>1 1/2" dia equal GI cross tee</t>
  </si>
  <si>
    <t>1 1/2" dia equal GI tee</t>
  </si>
  <si>
    <t>1 1/2" x 3/4" R. Sockets</t>
  </si>
  <si>
    <t>3/4" dia Long Nipples</t>
  </si>
  <si>
    <t>Polythene sheet</t>
  </si>
  <si>
    <t>3/4" dia GI sockets</t>
  </si>
  <si>
    <t>3/4" dia peglar taps</t>
  </si>
  <si>
    <t>Soak Away Pit</t>
  </si>
  <si>
    <t>Bulk excavations 2m diameter x 3.0m depth hole</t>
  </si>
  <si>
    <t>Hardcore filling to 2.7m depth</t>
  </si>
  <si>
    <t>Supply and lay 500 gauge polythene damp proof membrane over the hardcore surface</t>
  </si>
  <si>
    <t>300mm thick normal soil backfilled in 2 layers of 150mm each and well compacted</t>
  </si>
  <si>
    <t>Supply and fix 4" dia gully trap</t>
  </si>
  <si>
    <t>Supply and fix 4" dia waste pipe</t>
  </si>
  <si>
    <t>M</t>
  </si>
  <si>
    <t>Supply and fix 4" dia Swept Bend With Inspection</t>
  </si>
  <si>
    <t xml:space="preserve">SUB TOTAL </t>
  </si>
  <si>
    <t>Chlorine Dosing Unit</t>
  </si>
  <si>
    <t>Supply and install klorman inline chlorinator and supply 3 extra catridges to allow for 6 months of supply.</t>
  </si>
  <si>
    <t>Fencing</t>
  </si>
  <si>
    <t xml:space="preserve"> EXCAVATION </t>
  </si>
  <si>
    <t xml:space="preserve">Excavate starting from ground  level a 300mm diameter pit to an average depth of 600mm (0.6m)  at a distance of 3000mm centre to centre in normal soil including stays holes fixed at a distance of 20m centre to centre and at all corners </t>
  </si>
  <si>
    <t>Excavate 150x100mm trench a long the fence to receive chainlink ground achor concrete (ms)</t>
  </si>
  <si>
    <t>FENCING WORKS</t>
  </si>
  <si>
    <t>Supply all materials and cast 0.3m diameter x 0.6m depth concrete; concrete mix 1:3:6 class 15/20 and allow for curing of all concrete works</t>
  </si>
  <si>
    <t>Supply and fix in concrete foundation 3.0m high 50mm x 50mm x 4mm mild steel angles, top of the angle section cranked  a distance of 300 and lower end with welded lugs including drilling 6 holes for straining wire and priming with red oxide primer before delivery to site.</t>
  </si>
  <si>
    <t>Ditto in 3above, but for strainer post at every corner and midpoint posts, both sides, but 1.5m long welded on to the post being supported.</t>
  </si>
  <si>
    <t>Supply and fix Gauge 12.5 chain link fence 2.4m high tied onto the 50mm x 50mm x 4mm angles(ms) adequately (at 6 points on the individual angle section) by binding wire. Cost should include cost of binding wire, cutting, tying and fixing.</t>
  </si>
  <si>
    <t>LM</t>
  </si>
  <si>
    <t>Supply and fix concrete mix 1:3:6  to 200x150mm deep trench and cast with the chain link.</t>
  </si>
  <si>
    <t>Supply and fix plain straining wire fixed through the 50mm x 50mm x 3mm mild steel angles standards- 3 lines</t>
  </si>
  <si>
    <t>Supply and fix plain barbed wire gauge 12.5 fixed through the 50mm x 50mm x 3mm mild steel angles standards- 6 lines</t>
  </si>
  <si>
    <t>GATES</t>
  </si>
  <si>
    <t>The contractor is reminded to include in his pricing, the cost of supply, cutting, waste and erecting and all other necessary fittings including welding lugs onto the angle bars etc. Steel sections and the necessary fixing and anchorage to be treated as described in the specifications. The gate concrete columns of 400 x 500mm; chainlink and barbed wire properly fixed onto the columns.</t>
  </si>
  <si>
    <t>Excavations</t>
  </si>
  <si>
    <t>Excavate pits for gate columns commencing from ground level and not exceeding 1.5m deep.</t>
  </si>
  <si>
    <t>Concrete</t>
  </si>
  <si>
    <t>Vibrated Reinforced Concrete mix 1:2:4, mixed aggregates to:</t>
  </si>
  <si>
    <t>Column bases</t>
  </si>
  <si>
    <t>Columns</t>
  </si>
  <si>
    <t>Reinforcements</t>
  </si>
  <si>
    <t>High yield twisted Mild Steel bars to BS4449 including laps, bends, hooks, tie wires and spacer blocks in:-</t>
  </si>
  <si>
    <t>16mm Diameter</t>
  </si>
  <si>
    <t>12mm Diameter</t>
  </si>
  <si>
    <t>8mm Diameter</t>
  </si>
  <si>
    <t>Main gate and Pedestrian gate</t>
  </si>
  <si>
    <t>Purpose made mild steel gate overall size 4000 mm x 2100 mm high in two equal leaves fabricated from 50 mm x 50 mm x 4 mm thick SHS braces and framed all round 100x50x3mm thick RHS middle rails and 25 mm x 25 mm x 3 mm thick sections framing at 100mm centres and including all iron monger and accessories and 4no. 100x100x4mm thick gate posts fixed to column and applying one coat of red oxide primer before delivery to site.</t>
  </si>
  <si>
    <t>Ditto; 1200x2400mm pedestrian gate, single.</t>
  </si>
  <si>
    <t>Finishes</t>
  </si>
  <si>
    <t>Prepare and apply three coats of gloss oil paint; 'Premium Grade brand' to column surfaces</t>
  </si>
  <si>
    <t>Prepare and apply under coat(red oxide) and two coats of gloss oil paint; 'Premium Grade brand (colour- to be defined by Client)' to column surfaces to the main gate doors and pedestrian gate</t>
  </si>
  <si>
    <t>Formwork</t>
  </si>
  <si>
    <t>Sawn softwood formwork to the side columns</t>
  </si>
  <si>
    <t>GRAND SUMMARY PAGE</t>
  </si>
  <si>
    <t>GRAND TOTAL</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</si>
  <si>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</si>
  <si>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</si>
  <si>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                            (KES)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</si>
</sst>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_);_(* \(#,##0\);_(* &quot;-&quot;??_);_(@_)"/>
    <numFmt numFmtId="166" formatCode="_-* #,##0_-;\-* #,##0_-;_-* &quot;-&quot;??_-;_-@_-"/>
    <numFmt numFmtId="167" formatCode="_-* #,##0.0_-;\-* #,##0.0_-;_-* &quot;-&quot;??_-;_-@_-"/>
  </numFmts>
  <fonts count="35" x14ac:knownFonts="1">
    <font>
      <sz val="10"/>
      <color rgb="FF000000"/>
      <name val="Times New Roman"/>
      <charset val="204"/>
    </font>
    <font>
      <b/>
      <sz val="11"/>
      <color rgb="FF000000"/>
      <name val="Times New Roman"/>
      <family val="1"/>
    </font>
    <font>
      <sz val="11"/>
      <color rgb="FF000000"/>
      <name val="Times New Roman"/>
      <family val="1"/>
    </font>
    <font>
      <sz val="10"/>
      <color theme="1"/>
      <name val="Times New Roman"/>
      <family val="1"/>
    </font>
    <font>
      <sz val="10"/>
      <color rgb="FF000000"/>
      <name val="Times New Roman"/>
      <family val="1"/>
    </font>
    <font>
      <sz val="11"/>
      <color theme="1"/>
      <name val="High Tower Text"/>
      <family val="1"/>
    </font>
    <font>
      <b/>
      <i/>
      <sz val="10"/>
      <color rgb="FF000000"/>
      <name val="Times New Roman"/>
      <family val="1"/>
    </font>
    <font>
      <b/>
      <sz val="10"/>
      <color rgb="FF000000"/>
      <name val="Times New Roman"/>
      <family val="1"/>
    </font>
    <font>
      <b/>
      <sz val="10"/>
      <color theme="1"/>
      <name val="Times New Roman"/>
      <family val="1"/>
    </font>
    <font>
      <sz val="11"/>
      <name val="Times New Roman"/>
      <family val="1"/>
    </font>
    <font>
      <b/>
      <sz val="10"/>
      <color theme="1"/>
      <name val="Calibri"/>
      <family val="2"/>
      <scheme val="minor"/>
    </font>
    <font>
      <b/>
      <u/>
      <sz val="11"/>
      <name val="Times New Roman"/>
      <family val="1"/>
    </font>
    <font>
      <b/>
      <sz val="11"/>
      <name val="Times New Roman"/>
      <family val="1"/>
    </font>
    <font>
      <sz val="10"/>
      <name val="Times New Roman"/>
      <family val="1"/>
    </font>
    <font>
      <b/>
      <sz val="10"/>
      <name val="Times New Roman"/>
      <family val="1"/>
    </font>
    <font>
      <sz val="10"/>
      <color indexed="8"/>
      <name val="Times New Roman"/>
      <family val="1"/>
    </font>
    <font>
      <b/>
      <sz val="12"/>
      <name val="Times New Roman"/>
      <family val="1"/>
    </font>
    <font>
      <sz val="12"/>
      <name val="Times New Roman"/>
      <family val="1"/>
    </font>
    <font>
      <i/>
      <sz val="10"/>
      <name val="Times New Roman"/>
      <family val="1"/>
    </font>
    <font>
      <b/>
      <i/>
      <sz val="10"/>
      <name val="Times New Roman"/>
      <family val="1"/>
    </font>
    <font>
      <sz val="10"/>
      <color rgb="FF000000"/>
      <name val="Century"/>
      <family val="1"/>
    </font>
    <font>
      <sz val="10"/>
      <name val="Century"/>
      <family val="1"/>
    </font>
    <font>
      <b/>
      <u/>
      <sz val="10"/>
      <color theme="1"/>
      <name val="Times New Roman"/>
      <family val="1"/>
    </font>
    <font>
      <sz val="11"/>
      <color theme="1"/>
      <name val="Times New Roman"/>
      <family val="1"/>
    </font>
    <font>
      <b/>
      <sz val="12"/>
      <color theme="1"/>
      <name val="Times New Roman"/>
      <family val="1"/>
    </font>
    <font>
      <sz val="12"/>
      <color theme="1"/>
      <name val="Times New Roman"/>
      <family val="1"/>
    </font>
    <font>
      <i/>
      <u/>
      <sz val="10"/>
      <name val="Times New Roman"/>
      <family val="1"/>
    </font>
    <font>
      <b/>
      <i/>
      <u/>
      <sz val="10"/>
      <name val="Times New Roman"/>
      <family val="1"/>
    </font>
    <font>
      <b/>
      <u/>
      <sz val="10"/>
      <name val="Times New Roman"/>
      <family val="1"/>
    </font>
    <font>
      <u/>
      <sz val="10"/>
      <name val="Times New Roman"/>
      <family val="1"/>
    </font>
    <font>
      <sz val="11"/>
      <color theme="1"/>
      <name val="Calibri"/>
      <family val="2"/>
      <scheme val="minor"/>
    </font>
    <font>
      <sz val="10"/>
      <name val="Arial"/>
      <family val="2"/>
    </font>
    <font>
      <vertAlign val="superscript"/>
      <sz val="11"/>
      <name val="Times New Roman"/>
      <family val="1"/>
    </font>
    <font>
      <i/>
      <sz val="11"/>
      <name val="Times New Roman"/>
      <family val="1"/>
    </font>
    <font>
      <b/>
      <i/>
      <u/>
      <sz val="11"/>
      <name val="Times New Roman"/>
      <family val="1"/>
    </font>
  </fonts>
  <fills count="8">
    <fill>
      <patternFill patternType="none"/>
    </fill>
    <fill>
      <patternFill patternType="gray125"/>
    </fill>
    <fill>
      <patternFill patternType="solid">
        <fgColor theme="3" tint="0.79982909634693444"/>
        <bgColor indexed="64"/>
      </patternFill>
    </fill>
    <fill>
      <patternFill patternType="solid">
        <fgColor theme="0" tint="-0.249977111117893"/>
        <bgColor indexed="64"/>
      </patternFill>
    </fill>
    <fill>
      <patternFill patternType="solid">
        <fgColor rgb="FF92D050"/>
        <bgColor indexed="64"/>
      </patternFill>
    </fill>
    <fill>
      <patternFill patternType="solid">
        <fgColor theme="3" tint="0.79989013336588644"/>
        <bgColor indexed="64"/>
      </patternFill>
    </fill>
    <fill>
      <patternFill patternType="solid">
        <fgColor theme="0"/>
        <bgColor indexed="64"/>
      </patternFill>
    </fill>
    <fill>
      <patternFill patternType="solid">
        <fgColor theme="4" tint="0.59999389629810485"/>
        <bgColor indexed="64"/>
      </patternFill>
    </fill>
  </fills>
  <borders count="41">
    <border>
      <left/>
      <right/>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rgb="FF000000"/>
      </right>
      <top style="thin">
        <color auto="1"/>
      </top>
      <bottom style="thin">
        <color auto="1"/>
      </bottom>
      <diagonal/>
    </border>
    <border>
      <left style="medium">
        <color rgb="FF000000"/>
      </left>
      <right/>
      <top/>
      <bottom/>
      <diagonal/>
    </border>
    <border>
      <left style="medium">
        <color rgb="FF000000"/>
      </left>
      <right style="thin">
        <color auto="1"/>
      </right>
      <top style="thin">
        <color auto="1"/>
      </top>
      <bottom/>
      <diagonal/>
    </border>
    <border>
      <left style="thin">
        <color auto="1"/>
      </left>
      <right style="thin">
        <color auto="1"/>
      </right>
      <top style="thin">
        <color auto="1"/>
      </top>
      <bottom/>
      <diagonal/>
    </border>
    <border>
      <left/>
      <right style="medium">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bottom style="thin">
        <color auto="1"/>
      </bottom>
      <diagonal/>
    </border>
    <border>
      <left/>
      <right/>
      <top/>
      <bottom style="thin">
        <color auto="1"/>
      </bottom>
      <diagonal/>
    </border>
    <border>
      <left style="thin">
        <color rgb="FF000000"/>
      </left>
      <right style="thin">
        <color rgb="FF000000"/>
      </right>
      <top style="thin">
        <color rgb="FF000000"/>
      </top>
      <bottom style="medium">
        <color auto="1"/>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hair">
        <color auto="1"/>
      </bottom>
      <diagonal/>
    </border>
    <border>
      <left style="medium">
        <color rgb="FF000000"/>
      </left>
      <right style="thin">
        <color rgb="FF000000"/>
      </right>
      <top style="thin">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bottom style="thin">
        <color rgb="FF000000"/>
      </bottom>
      <diagonal/>
    </border>
    <border>
      <left/>
      <right style="medium">
        <color rgb="FF000000"/>
      </right>
      <top/>
      <bottom style="thin">
        <color auto="1"/>
      </bottom>
      <diagonal/>
    </border>
    <border>
      <left style="thin">
        <color rgb="FF000000"/>
      </left>
      <right style="medium">
        <color rgb="FF000000"/>
      </right>
      <top style="thin">
        <color rgb="FF000000"/>
      </top>
      <bottom style="medium">
        <color auto="1"/>
      </bottom>
      <diagonal/>
    </border>
    <border>
      <left style="thin">
        <color rgb="FF000000"/>
      </left>
      <right style="medium">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auto="1"/>
      </right>
      <top style="thin">
        <color auto="1"/>
      </top>
      <bottom style="hair">
        <color auto="1"/>
      </bottom>
      <diagonal/>
    </border>
    <border>
      <left style="thin">
        <color auto="1"/>
      </left>
      <right style="medium">
        <color rgb="FF000000"/>
      </right>
      <top style="thin">
        <color auto="1"/>
      </top>
      <bottom style="hair">
        <color auto="1"/>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8">
    <xf numFmtId="0" fontId="0" fillId="0" borderId="0"/>
    <xf numFmtId="43" fontId="4" fillId="0" borderId="0" applyFont="0" applyFill="0" applyBorder="0" applyAlignment="0" applyProtection="0"/>
    <xf numFmtId="44" fontId="30" fillId="0" borderId="0" applyFont="0" applyFill="0" applyBorder="0" applyAlignment="0" applyProtection="0">
      <alignment vertical="center"/>
    </xf>
    <xf numFmtId="43" fontId="30" fillId="0" borderId="0" applyFont="0" applyFill="0" applyBorder="0" applyAlignment="0" applyProtection="0"/>
    <xf numFmtId="43" fontId="31" fillId="0" borderId="0" applyFont="0" applyFill="0" applyBorder="0" applyAlignment="0" applyProtection="0"/>
    <xf numFmtId="0" fontId="31" fillId="0" borderId="0"/>
    <xf numFmtId="0" fontId="31" fillId="0" borderId="0"/>
    <xf numFmtId="0" fontId="31" fillId="0" borderId="0"/>
  </cellStyleXfs>
  <cellXfs count="263">
    <xf numFmtId="0" fontId="0" fillId="0" borderId="0" xfId="0" applyAlignment="1">
      <alignment horizontal="left" vertical="top"/>
    </xf>
    <xf numFmtId="0" fontId="1"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xf>
    <xf numFmtId="0" fontId="2" fillId="2" borderId="0" xfId="0" applyFont="1" applyFill="1" applyAlignment="1">
      <alignment horizontal="left" vertical="center"/>
    </xf>
    <xf numFmtId="0" fontId="3" fillId="0" borderId="0" xfId="0" applyFont="1" applyAlignment="1">
      <alignment vertical="top" wrapText="1"/>
    </xf>
    <xf numFmtId="0" fontId="3" fillId="0" borderId="0" xfId="0" applyFont="1" applyAlignment="1">
      <alignment wrapText="1"/>
    </xf>
    <xf numFmtId="0" fontId="4" fillId="0" borderId="0" xfId="0" applyFont="1" applyAlignment="1">
      <alignment horizontal="left" vertical="top"/>
    </xf>
    <xf numFmtId="0" fontId="4" fillId="0" borderId="0" xfId="0" applyFont="1" applyAlignment="1">
      <alignment horizontal="left" vertical="center"/>
    </xf>
    <xf numFmtId="0" fontId="4" fillId="2" borderId="0" xfId="0" applyFont="1" applyFill="1" applyAlignment="1">
      <alignment horizontal="left" vertical="center"/>
    </xf>
    <xf numFmtId="0" fontId="0" fillId="0" borderId="0" xfId="0" applyAlignment="1">
      <alignment horizontal="left" vertical="center"/>
    </xf>
    <xf numFmtId="0" fontId="5" fillId="0" borderId="0" xfId="0" applyFont="1"/>
    <xf numFmtId="0" fontId="6" fillId="0" borderId="0" xfId="0" applyFont="1" applyAlignment="1">
      <alignment horizontal="left" vertical="center"/>
    </xf>
    <xf numFmtId="0" fontId="7" fillId="0" borderId="0" xfId="0" applyFont="1" applyAlignment="1">
      <alignment horizontal="left" vertical="center"/>
    </xf>
    <xf numFmtId="0" fontId="3" fillId="0" borderId="0" xfId="0" applyFont="1"/>
    <xf numFmtId="0" fontId="8" fillId="0" borderId="0" xfId="0" applyFont="1"/>
    <xf numFmtId="4" fontId="9" fillId="0" borderId="0" xfId="6" applyNumberFormat="1" applyFont="1" applyAlignment="1">
      <alignment horizontal="center"/>
    </xf>
    <xf numFmtId="0" fontId="0" fillId="0" borderId="0" xfId="0"/>
    <xf numFmtId="0" fontId="4" fillId="0" borderId="0" xfId="0" applyFont="1"/>
    <xf numFmtId="0" fontId="7" fillId="0" borderId="0" xfId="0" applyFont="1"/>
    <xf numFmtId="0" fontId="10" fillId="0" borderId="0" xfId="0" applyFont="1"/>
    <xf numFmtId="0" fontId="4" fillId="3" borderId="0" xfId="0" applyFont="1" applyFill="1" applyAlignment="1">
      <alignment horizontal="left" vertical="center"/>
    </xf>
    <xf numFmtId="43" fontId="2" fillId="0" borderId="0" xfId="1" applyFont="1" applyAlignment="1">
      <alignment horizontal="left" vertical="center"/>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43" fontId="12" fillId="0" borderId="2" xfId="1" applyFont="1" applyBorder="1" applyAlignment="1">
      <alignment horizontal="center" vertical="center" wrapText="1"/>
    </xf>
    <xf numFmtId="0" fontId="12" fillId="0" borderId="3" xfId="0" applyFont="1" applyBorder="1" applyAlignment="1">
      <alignment horizontal="center" vertical="center" wrapText="1"/>
    </xf>
    <xf numFmtId="1" fontId="1" fillId="0" borderId="4" xfId="0" applyNumberFormat="1" applyFont="1" applyBorder="1" applyAlignment="1">
      <alignment horizontal="center" vertical="center" shrinkToFit="1"/>
    </xf>
    <xf numFmtId="0" fontId="12" fillId="0" borderId="8" xfId="0" applyFont="1" applyBorder="1" applyAlignment="1">
      <alignment horizontal="left" vertical="center" wrapText="1"/>
    </xf>
    <xf numFmtId="0" fontId="2" fillId="0" borderId="8" xfId="0" applyFont="1" applyBorder="1" applyAlignment="1">
      <alignment horizontal="left" vertical="center" wrapText="1"/>
    </xf>
    <xf numFmtId="0" fontId="2" fillId="0" borderId="8" xfId="0" applyFont="1" applyBorder="1" applyAlignment="1">
      <alignment horizontal="center" vertical="center" wrapText="1"/>
    </xf>
    <xf numFmtId="43" fontId="2" fillId="0" borderId="8" xfId="1" applyFont="1" applyBorder="1" applyAlignment="1">
      <alignment horizontal="left" vertical="center" wrapText="1"/>
    </xf>
    <xf numFmtId="0" fontId="2" fillId="0" borderId="9" xfId="0" applyFont="1" applyBorder="1" applyAlignment="1">
      <alignment horizontal="left" vertical="center" wrapText="1"/>
    </xf>
    <xf numFmtId="2" fontId="4" fillId="0" borderId="4" xfId="0" applyNumberFormat="1" applyFont="1" applyBorder="1" applyAlignment="1">
      <alignment horizontal="center" vertical="center" shrinkToFit="1"/>
    </xf>
    <xf numFmtId="0" fontId="13" fillId="0" borderId="8" xfId="0" applyFont="1" applyBorder="1" applyAlignment="1">
      <alignment horizontal="left" vertical="center" wrapText="1"/>
    </xf>
    <xf numFmtId="0" fontId="13" fillId="0" borderId="8" xfId="0" applyFont="1" applyBorder="1" applyAlignment="1">
      <alignment horizontal="center" vertical="center" wrapText="1"/>
    </xf>
    <xf numFmtId="1" fontId="4" fillId="0" borderId="8" xfId="0" applyNumberFormat="1" applyFont="1" applyBorder="1" applyAlignment="1">
      <alignment horizontal="center" vertical="center" shrinkToFit="1"/>
    </xf>
    <xf numFmtId="43" fontId="4" fillId="0" borderId="8" xfId="1" applyFont="1" applyBorder="1" applyAlignment="1">
      <alignment horizontal="right" vertical="center" shrinkToFit="1"/>
    </xf>
    <xf numFmtId="4" fontId="4" fillId="0" borderId="9" xfId="0" applyNumberFormat="1" applyFont="1" applyBorder="1" applyAlignment="1">
      <alignment horizontal="right" vertical="center" shrinkToFit="1"/>
    </xf>
    <xf numFmtId="0" fontId="14" fillId="0" borderId="8" xfId="0" applyFont="1" applyBorder="1" applyAlignment="1">
      <alignment horizontal="left" vertical="center" wrapText="1"/>
    </xf>
    <xf numFmtId="0" fontId="4" fillId="0" borderId="8" xfId="0" applyFont="1" applyBorder="1" applyAlignment="1">
      <alignment horizontal="left" vertical="center" wrapText="1"/>
    </xf>
    <xf numFmtId="0" fontId="4" fillId="0" borderId="8" xfId="0" applyFont="1" applyBorder="1" applyAlignment="1">
      <alignment horizontal="center" vertical="center" wrapText="1"/>
    </xf>
    <xf numFmtId="43" fontId="4" fillId="0" borderId="8" xfId="1" applyFont="1" applyBorder="1" applyAlignment="1">
      <alignment horizontal="left" vertical="center" wrapText="1"/>
    </xf>
    <xf numFmtId="164" fontId="4" fillId="0" borderId="4" xfId="0" applyNumberFormat="1" applyFont="1" applyBorder="1" applyAlignment="1">
      <alignment horizontal="center" vertical="center" shrinkToFit="1"/>
    </xf>
    <xf numFmtId="0" fontId="4" fillId="2" borderId="4" xfId="0" applyFont="1" applyFill="1" applyBorder="1" applyAlignment="1">
      <alignment horizontal="center" vertical="center" wrapText="1"/>
    </xf>
    <xf numFmtId="0" fontId="14" fillId="2" borderId="8"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8" xfId="0" applyFont="1" applyFill="1" applyBorder="1" applyAlignment="1">
      <alignment horizontal="center" vertical="center" wrapText="1"/>
    </xf>
    <xf numFmtId="43" fontId="4" fillId="2" borderId="8" xfId="1" applyFont="1" applyFill="1" applyBorder="1" applyAlignment="1">
      <alignment horizontal="left" vertical="center" wrapText="1"/>
    </xf>
    <xf numFmtId="4" fontId="7" fillId="2" borderId="9" xfId="0" applyNumberFormat="1" applyFont="1" applyFill="1" applyBorder="1" applyAlignment="1">
      <alignment horizontal="right" vertical="center" shrinkToFit="1"/>
    </xf>
    <xf numFmtId="0" fontId="13" fillId="0" borderId="10" xfId="0" applyFont="1" applyBorder="1" applyAlignment="1">
      <alignment horizontal="center" vertical="top" wrapText="1"/>
    </xf>
    <xf numFmtId="0" fontId="8" fillId="0" borderId="11" xfId="0" applyFont="1" applyBorder="1" applyAlignment="1">
      <alignment vertical="top" wrapText="1"/>
    </xf>
    <xf numFmtId="0" fontId="4" fillId="0" borderId="11" xfId="0" applyFont="1" applyBorder="1" applyAlignment="1">
      <alignment horizontal="center" vertical="top" wrapText="1"/>
    </xf>
    <xf numFmtId="165" fontId="4" fillId="0" borderId="11" xfId="3" applyNumberFormat="1" applyFont="1" applyBorder="1" applyAlignment="1">
      <alignment horizontal="center" vertical="top" wrapText="1"/>
    </xf>
    <xf numFmtId="43" fontId="4" fillId="0" borderId="11" xfId="1" applyFont="1" applyBorder="1" applyAlignment="1">
      <alignment horizontal="center" vertical="top" wrapText="1"/>
    </xf>
    <xf numFmtId="43" fontId="4" fillId="0" borderId="12" xfId="3" applyFont="1" applyBorder="1" applyAlignment="1">
      <alignment horizontal="center" vertical="top" wrapText="1"/>
    </xf>
    <xf numFmtId="0" fontId="4" fillId="0" borderId="11" xfId="0" applyFont="1" applyBorder="1" applyAlignment="1">
      <alignment horizontal="center" vertical="center" wrapText="1"/>
    </xf>
    <xf numFmtId="165" fontId="4" fillId="0" borderId="11" xfId="3" applyNumberFormat="1" applyFont="1" applyBorder="1" applyAlignment="1">
      <alignment horizontal="center" vertical="center" wrapText="1"/>
    </xf>
    <xf numFmtId="43" fontId="4" fillId="0" borderId="11" xfId="1" applyFont="1" applyBorder="1" applyAlignment="1">
      <alignment horizontal="center" vertical="center" wrapText="1"/>
    </xf>
    <xf numFmtId="43" fontId="4" fillId="0" borderId="12" xfId="3" applyFont="1" applyBorder="1" applyAlignment="1">
      <alignment horizontal="center" vertical="center" wrapText="1"/>
    </xf>
    <xf numFmtId="2" fontId="13" fillId="0" borderId="10" xfId="0" applyNumberFormat="1" applyFont="1" applyBorder="1" applyAlignment="1">
      <alignment horizontal="center" vertical="center" wrapText="1"/>
    </xf>
    <xf numFmtId="0" fontId="3" fillId="0" borderId="11" xfId="0" applyFont="1" applyBorder="1" applyAlignment="1">
      <alignment vertical="center" wrapText="1"/>
    </xf>
    <xf numFmtId="2" fontId="13" fillId="0" borderId="10" xfId="0" applyNumberFormat="1" applyFont="1" applyBorder="1" applyAlignment="1">
      <alignment horizontal="center" vertical="top" wrapText="1"/>
    </xf>
    <xf numFmtId="0" fontId="3" fillId="0" borderId="11" xfId="0" applyFont="1" applyBorder="1" applyAlignment="1">
      <alignment vertical="top" wrapText="1"/>
    </xf>
    <xf numFmtId="2" fontId="15" fillId="0" borderId="13" xfId="0" applyNumberFormat="1" applyFont="1" applyBorder="1" applyAlignment="1">
      <alignment horizontal="center" vertical="top" wrapText="1"/>
    </xf>
    <xf numFmtId="0" fontId="13" fillId="0" borderId="8" xfId="0" applyFont="1" applyBorder="1" applyAlignment="1">
      <alignment horizontal="left" vertical="top" wrapText="1"/>
    </xf>
    <xf numFmtId="0" fontId="13" fillId="0" borderId="8" xfId="0" applyFont="1" applyBorder="1" applyAlignment="1">
      <alignment horizontal="center" vertical="top" wrapText="1"/>
    </xf>
    <xf numFmtId="1" fontId="4" fillId="0" borderId="8" xfId="0" applyNumberFormat="1" applyFont="1" applyBorder="1" applyAlignment="1">
      <alignment horizontal="center" vertical="top" shrinkToFit="1"/>
    </xf>
    <xf numFmtId="43" fontId="4" fillId="0" borderId="8" xfId="1" applyFont="1" applyFill="1" applyBorder="1" applyAlignment="1">
      <alignment horizontal="right" vertical="top" shrinkToFit="1"/>
    </xf>
    <xf numFmtId="4" fontId="4" fillId="0" borderId="9" xfId="0" applyNumberFormat="1" applyFont="1" applyBorder="1" applyAlignment="1">
      <alignment horizontal="right" vertical="top" shrinkToFit="1"/>
    </xf>
    <xf numFmtId="0" fontId="13" fillId="0" borderId="11" xfId="0" applyFont="1" applyBorder="1" applyAlignment="1">
      <alignment vertical="top" wrapText="1"/>
    </xf>
    <xf numFmtId="0" fontId="4" fillId="0" borderId="4" xfId="0" applyFont="1" applyBorder="1" applyAlignment="1">
      <alignment horizontal="center" vertical="center" wrapText="1"/>
    </xf>
    <xf numFmtId="0" fontId="14" fillId="0" borderId="8" xfId="0" applyFont="1" applyBorder="1" applyAlignment="1">
      <alignment horizontal="right" vertical="center" wrapText="1"/>
    </xf>
    <xf numFmtId="4" fontId="7" fillId="0" borderId="9" xfId="0" applyNumberFormat="1" applyFont="1" applyBorder="1" applyAlignment="1">
      <alignment horizontal="right" vertical="center" shrinkToFit="1"/>
    </xf>
    <xf numFmtId="2" fontId="7" fillId="0" borderId="4" xfId="0" applyNumberFormat="1" applyFont="1" applyBorder="1" applyAlignment="1">
      <alignment horizontal="center" vertical="center" shrinkToFit="1"/>
    </xf>
    <xf numFmtId="0" fontId="14" fillId="0" borderId="5" xfId="0" applyFont="1" applyBorder="1" applyAlignment="1">
      <alignment vertical="center" wrapText="1"/>
    </xf>
    <xf numFmtId="0" fontId="14" fillId="0" borderId="6" xfId="0" applyFont="1" applyBorder="1" applyAlignment="1">
      <alignment vertical="center" wrapText="1"/>
    </xf>
    <xf numFmtId="0" fontId="14" fillId="0" borderId="7" xfId="0" applyFont="1" applyBorder="1" applyAlignment="1">
      <alignment vertical="center" wrapText="1"/>
    </xf>
    <xf numFmtId="0" fontId="4" fillId="0" borderId="9" xfId="0" applyFont="1" applyBorder="1" applyAlignment="1">
      <alignment horizontal="left" vertical="center" wrapText="1"/>
    </xf>
    <xf numFmtId="0" fontId="14" fillId="2" borderId="14" xfId="0" applyFont="1" applyFill="1" applyBorder="1" applyAlignment="1">
      <alignment vertical="center" wrapText="1"/>
    </xf>
    <xf numFmtId="0" fontId="14" fillId="2" borderId="15" xfId="0" applyFont="1" applyFill="1" applyBorder="1" applyAlignment="1">
      <alignment vertical="center" wrapText="1"/>
    </xf>
    <xf numFmtId="0" fontId="14" fillId="2" borderId="15" xfId="0" applyFont="1" applyFill="1" applyBorder="1" applyAlignment="1">
      <alignment horizontal="center" vertical="center" wrapText="1"/>
    </xf>
    <xf numFmtId="43" fontId="14" fillId="2" borderId="15" xfId="1" applyFont="1" applyFill="1" applyBorder="1" applyAlignment="1">
      <alignment vertical="center" wrapText="1"/>
    </xf>
    <xf numFmtId="4" fontId="7" fillId="2" borderId="16" xfId="0" applyNumberFormat="1" applyFont="1" applyFill="1" applyBorder="1" applyAlignment="1">
      <alignment horizontal="right" vertical="center" shrinkToFit="1"/>
    </xf>
    <xf numFmtId="0" fontId="16" fillId="0" borderId="11" xfId="0" applyFont="1" applyBorder="1" applyAlignment="1">
      <alignment horizontal="left" vertical="top" wrapText="1"/>
    </xf>
    <xf numFmtId="0" fontId="17" fillId="0" borderId="11" xfId="0" applyFont="1" applyBorder="1" applyAlignment="1">
      <alignment horizontal="center" vertical="center" wrapText="1"/>
    </xf>
    <xf numFmtId="166" fontId="17" fillId="0" borderId="11" xfId="1" applyNumberFormat="1" applyFont="1" applyBorder="1" applyAlignment="1">
      <alignment horizontal="center" vertical="center" wrapText="1"/>
    </xf>
    <xf numFmtId="43" fontId="17" fillId="0" borderId="11" xfId="1" applyFont="1" applyBorder="1" applyAlignment="1">
      <alignment horizontal="center" vertical="center" wrapText="1"/>
    </xf>
    <xf numFmtId="0" fontId="18" fillId="0" borderId="8" xfId="0" applyFont="1" applyBorder="1" applyAlignment="1">
      <alignment horizontal="left" vertical="center" wrapText="1"/>
    </xf>
    <xf numFmtId="0" fontId="19" fillId="0" borderId="8" xfId="0" applyFont="1" applyBorder="1" applyAlignment="1">
      <alignment horizontal="left" vertical="center" wrapText="1"/>
    </xf>
    <xf numFmtId="0" fontId="19" fillId="0" borderId="8" xfId="0" applyFont="1" applyBorder="1" applyAlignment="1">
      <alignment horizontal="center" vertical="center" wrapText="1"/>
    </xf>
    <xf numFmtId="1" fontId="6" fillId="0" borderId="8" xfId="0" applyNumberFormat="1" applyFont="1" applyBorder="1" applyAlignment="1">
      <alignment horizontal="center" vertical="center" shrinkToFit="1"/>
    </xf>
    <xf numFmtId="43" fontId="6" fillId="0" borderId="8" xfId="1" applyFont="1" applyBorder="1" applyAlignment="1">
      <alignment horizontal="right" vertical="center" shrinkToFit="1"/>
    </xf>
    <xf numFmtId="0" fontId="14" fillId="0" borderId="8" xfId="0" applyFont="1" applyBorder="1" applyAlignment="1">
      <alignment horizontal="center" vertical="center" wrapText="1"/>
    </xf>
    <xf numFmtId="1" fontId="7" fillId="0" borderId="8" xfId="0" applyNumberFormat="1" applyFont="1" applyBorder="1" applyAlignment="1">
      <alignment horizontal="center" vertical="center" shrinkToFit="1"/>
    </xf>
    <xf numFmtId="43" fontId="7" fillId="0" borderId="8" xfId="1" applyFont="1" applyBorder="1" applyAlignment="1">
      <alignment horizontal="right" vertical="center" shrinkToFit="1"/>
    </xf>
    <xf numFmtId="0" fontId="21" fillId="0" borderId="11" xfId="0" applyFont="1" applyBorder="1" applyAlignment="1" applyProtection="1">
      <alignment horizontal="left" vertical="center" wrapText="1"/>
      <protection locked="0"/>
    </xf>
    <xf numFmtId="0" fontId="21" fillId="0" borderId="11" xfId="0" applyFont="1" applyBorder="1" applyAlignment="1">
      <alignment horizontal="center" vertical="center"/>
    </xf>
    <xf numFmtId="43" fontId="21" fillId="0" borderId="11" xfId="1" applyFont="1" applyBorder="1" applyAlignment="1" applyProtection="1">
      <alignment horizontal="center" vertical="center"/>
      <protection locked="0"/>
    </xf>
    <xf numFmtId="0" fontId="13" fillId="0" borderId="20" xfId="0" applyFont="1" applyBorder="1" applyAlignment="1">
      <alignment horizontal="left" vertical="center" wrapText="1"/>
    </xf>
    <xf numFmtId="0" fontId="13" fillId="0" borderId="20" xfId="0" applyFont="1" applyBorder="1" applyAlignment="1">
      <alignment horizontal="center" vertical="center" wrapText="1"/>
    </xf>
    <xf numFmtId="1" fontId="4" fillId="0" borderId="20" xfId="0" applyNumberFormat="1" applyFont="1" applyBorder="1" applyAlignment="1">
      <alignment horizontal="center" vertical="center" shrinkToFit="1"/>
    </xf>
    <xf numFmtId="43" fontId="4" fillId="0" borderId="20" xfId="1" applyFont="1" applyBorder="1" applyAlignment="1">
      <alignment horizontal="right" vertical="center" shrinkToFit="1"/>
    </xf>
    <xf numFmtId="0" fontId="13" fillId="0" borderId="21" xfId="0" applyFont="1" applyBorder="1" applyAlignment="1">
      <alignment horizontal="left" vertical="center" wrapText="1"/>
    </xf>
    <xf numFmtId="0" fontId="13" fillId="0" borderId="21" xfId="0" applyFont="1" applyBorder="1" applyAlignment="1">
      <alignment horizontal="center" vertical="center" wrapText="1"/>
    </xf>
    <xf numFmtId="1" fontId="4" fillId="0" borderId="21" xfId="0" applyNumberFormat="1" applyFont="1" applyBorder="1" applyAlignment="1">
      <alignment horizontal="center" vertical="center" shrinkToFit="1"/>
    </xf>
    <xf numFmtId="43" fontId="4" fillId="0" borderId="21" xfId="1" applyFont="1" applyBorder="1" applyAlignment="1">
      <alignment horizontal="right" vertical="center" shrinkToFit="1"/>
    </xf>
    <xf numFmtId="0" fontId="13" fillId="0" borderId="11" xfId="0" applyFont="1" applyBorder="1" applyAlignment="1">
      <alignment horizontal="left" vertical="center" wrapText="1"/>
    </xf>
    <xf numFmtId="0" fontId="13" fillId="0" borderId="11" xfId="0" applyFont="1" applyBorder="1" applyAlignment="1">
      <alignment horizontal="center" vertical="center" wrapText="1"/>
    </xf>
    <xf numFmtId="1" fontId="4" fillId="0" borderId="11" xfId="0" applyNumberFormat="1" applyFont="1" applyBorder="1" applyAlignment="1">
      <alignment horizontal="center" vertical="center" shrinkToFit="1"/>
    </xf>
    <xf numFmtId="43" fontId="4" fillId="0" borderId="11" xfId="1" applyFont="1" applyBorder="1" applyAlignment="1">
      <alignment horizontal="right" vertical="center" shrinkToFit="1"/>
    </xf>
    <xf numFmtId="0" fontId="13" fillId="0" borderId="22" xfId="0" applyFont="1" applyBorder="1" applyAlignment="1">
      <alignment horizontal="left" vertical="center" wrapText="1"/>
    </xf>
    <xf numFmtId="0" fontId="13" fillId="0" borderId="22" xfId="0" applyFont="1" applyBorder="1" applyAlignment="1">
      <alignment horizontal="center" vertical="center" wrapText="1"/>
    </xf>
    <xf numFmtId="1" fontId="4" fillId="0" borderId="22" xfId="0" applyNumberFormat="1" applyFont="1" applyBorder="1" applyAlignment="1">
      <alignment horizontal="center" vertical="center" shrinkToFit="1"/>
    </xf>
    <xf numFmtId="43" fontId="4" fillId="0" borderId="22" xfId="1" applyFont="1" applyBorder="1" applyAlignment="1">
      <alignment horizontal="right" vertical="center" shrinkToFit="1"/>
    </xf>
    <xf numFmtId="1" fontId="4" fillId="0" borderId="8" xfId="0" applyNumberFormat="1" applyFont="1" applyBorder="1" applyAlignment="1">
      <alignment horizontal="left" vertical="center" indent="2" shrinkToFit="1"/>
    </xf>
    <xf numFmtId="0" fontId="13" fillId="0" borderId="17" xfId="0" applyFont="1" applyBorder="1" applyAlignment="1">
      <alignment horizontal="left" vertical="center" wrapText="1"/>
    </xf>
    <xf numFmtId="0" fontId="8" fillId="0" borderId="11" xfId="0" applyFont="1" applyBorder="1" applyAlignment="1">
      <alignment horizontal="center" vertical="center"/>
    </xf>
    <xf numFmtId="0" fontId="22" fillId="0" borderId="11" xfId="0" applyFont="1" applyBorder="1" applyAlignment="1">
      <alignment vertical="top"/>
    </xf>
    <xf numFmtId="166" fontId="8" fillId="0" borderId="11" xfId="1" applyNumberFormat="1" applyFont="1" applyBorder="1" applyAlignment="1">
      <alignment horizontal="center" vertical="center"/>
    </xf>
    <xf numFmtId="166" fontId="13" fillId="0" borderId="11" xfId="1" applyNumberFormat="1" applyFont="1" applyBorder="1" applyAlignment="1">
      <alignment horizontal="center" vertical="center"/>
    </xf>
    <xf numFmtId="166" fontId="14" fillId="0" borderId="11" xfId="1" applyNumberFormat="1" applyFont="1" applyBorder="1" applyAlignment="1">
      <alignment horizontal="center" vertical="center"/>
    </xf>
    <xf numFmtId="44" fontId="13" fillId="0" borderId="11" xfId="2" applyFont="1" applyBorder="1" applyAlignment="1">
      <alignment vertical="top" wrapText="1"/>
    </xf>
    <xf numFmtId="0" fontId="3" fillId="0" borderId="11" xfId="0" applyFont="1" applyBorder="1" applyAlignment="1">
      <alignment horizontal="center" vertical="center" wrapText="1"/>
    </xf>
    <xf numFmtId="166" fontId="3" fillId="0" borderId="11" xfId="1" applyNumberFormat="1" applyFont="1" applyBorder="1" applyAlignment="1">
      <alignment horizontal="center" vertical="center" wrapText="1"/>
    </xf>
    <xf numFmtId="0" fontId="3" fillId="0" borderId="11" xfId="0" applyFont="1" applyBorder="1" applyAlignment="1">
      <alignment vertical="top"/>
    </xf>
    <xf numFmtId="0" fontId="3" fillId="0" borderId="11" xfId="0" applyFont="1" applyBorder="1" applyAlignment="1">
      <alignment horizontal="center" vertical="center"/>
    </xf>
    <xf numFmtId="166" fontId="3" fillId="0" borderId="11" xfId="1" applyNumberFormat="1" applyFont="1" applyBorder="1" applyAlignment="1">
      <alignment horizontal="center" vertical="center"/>
    </xf>
    <xf numFmtId="0" fontId="13" fillId="0" borderId="8" xfId="0" applyFont="1" applyBorder="1" applyAlignment="1">
      <alignment horizontal="center" vertical="center"/>
    </xf>
    <xf numFmtId="0" fontId="2" fillId="0" borderId="23" xfId="0" applyFont="1" applyBorder="1" applyAlignment="1">
      <alignment wrapText="1"/>
    </xf>
    <xf numFmtId="0" fontId="2" fillId="0" borderId="23" xfId="0" applyFont="1" applyBorder="1" applyAlignment="1">
      <alignment horizontal="center"/>
    </xf>
    <xf numFmtId="3" fontId="23" fillId="0" borderId="23" xfId="0" applyNumberFormat="1" applyFont="1" applyBorder="1"/>
    <xf numFmtId="3" fontId="2" fillId="0" borderId="23" xfId="0" applyNumberFormat="1" applyFont="1" applyBorder="1" applyAlignment="1">
      <alignment horizontal="center"/>
    </xf>
    <xf numFmtId="3" fontId="9" fillId="0" borderId="0" xfId="6" applyNumberFormat="1" applyFont="1" applyAlignment="1">
      <alignment horizontal="center"/>
    </xf>
    <xf numFmtId="0" fontId="9" fillId="0" borderId="0" xfId="6" applyFont="1" applyAlignment="1">
      <alignment horizontal="center"/>
    </xf>
    <xf numFmtId="0" fontId="14" fillId="5" borderId="11" xfId="0" applyFont="1" applyFill="1" applyBorder="1" applyAlignment="1">
      <alignment vertical="center" wrapText="1"/>
    </xf>
    <xf numFmtId="0" fontId="7" fillId="0" borderId="0" xfId="0" applyFont="1" applyAlignment="1">
      <alignment horizontal="justify" vertical="center"/>
    </xf>
    <xf numFmtId="0" fontId="9" fillId="6" borderId="0" xfId="6" applyFont="1" applyFill="1" applyAlignment="1">
      <alignment horizontal="center"/>
    </xf>
    <xf numFmtId="0" fontId="9" fillId="0" borderId="0" xfId="6" applyFont="1"/>
    <xf numFmtId="43" fontId="4" fillId="0" borderId="8" xfId="1" applyFont="1" applyBorder="1" applyAlignment="1">
      <alignment horizontal="left" vertical="center" shrinkToFit="1"/>
    </xf>
    <xf numFmtId="0" fontId="14" fillId="2" borderId="11" xfId="0" applyFont="1" applyFill="1" applyBorder="1" applyAlignment="1">
      <alignment vertical="center" wrapText="1"/>
    </xf>
    <xf numFmtId="0" fontId="24" fillId="0" borderId="11" xfId="0" applyFont="1" applyBorder="1" applyAlignment="1">
      <alignment vertical="top"/>
    </xf>
    <xf numFmtId="0" fontId="25" fillId="0" borderId="11" xfId="0" applyFont="1" applyBorder="1" applyAlignment="1">
      <alignment horizontal="center" vertical="center"/>
    </xf>
    <xf numFmtId="166" fontId="25" fillId="0" borderId="11" xfId="1" applyNumberFormat="1" applyFont="1" applyBorder="1" applyAlignment="1">
      <alignment horizontal="center" vertical="center"/>
    </xf>
    <xf numFmtId="43" fontId="25" fillId="0" borderId="11" xfId="1" applyFont="1" applyBorder="1" applyAlignment="1">
      <alignment horizontal="center" vertical="center"/>
    </xf>
    <xf numFmtId="0" fontId="23" fillId="0" borderId="0" xfId="0" applyFont="1"/>
    <xf numFmtId="4" fontId="1" fillId="0" borderId="0" xfId="0" applyNumberFormat="1" applyFont="1" applyAlignment="1">
      <alignment horizontal="justify" vertical="center"/>
    </xf>
    <xf numFmtId="43" fontId="3" fillId="0" borderId="11" xfId="1" applyFont="1" applyBorder="1" applyAlignment="1">
      <alignment horizontal="center" vertical="center"/>
    </xf>
    <xf numFmtId="4" fontId="7" fillId="0" borderId="0" xfId="0" applyNumberFormat="1" applyFont="1" applyAlignment="1">
      <alignment horizontal="justify" vertical="center"/>
    </xf>
    <xf numFmtId="0" fontId="26" fillId="0" borderId="11" xfId="7" applyFont="1" applyBorder="1" applyAlignment="1">
      <alignment vertical="top" wrapText="1"/>
    </xf>
    <xf numFmtId="0" fontId="13" fillId="0" borderId="11" xfId="7" applyFont="1" applyBorder="1" applyAlignment="1">
      <alignment vertical="center"/>
    </xf>
    <xf numFmtId="43" fontId="13" fillId="0" borderId="11" xfId="1" applyFont="1" applyBorder="1" applyAlignment="1">
      <alignment horizontal="center" vertical="center"/>
    </xf>
    <xf numFmtId="0" fontId="13" fillId="0" borderId="11" xfId="7" applyFont="1" applyBorder="1" applyAlignment="1">
      <alignment horizontal="left" vertical="top" wrapText="1"/>
    </xf>
    <xf numFmtId="1" fontId="13" fillId="0" borderId="11" xfId="7" applyNumberFormat="1" applyFont="1" applyBorder="1" applyAlignment="1">
      <alignment horizontal="center" vertical="center" wrapText="1"/>
    </xf>
    <xf numFmtId="167" fontId="13" fillId="0" borderId="11" xfId="1" applyNumberFormat="1" applyFont="1" applyBorder="1" applyAlignment="1">
      <alignment horizontal="center" vertical="center" wrapText="1"/>
    </xf>
    <xf numFmtId="43" fontId="13" fillId="0" borderId="11" xfId="1" applyFont="1" applyBorder="1" applyAlignment="1">
      <alignment horizontal="center" vertical="center" wrapText="1"/>
    </xf>
    <xf numFmtId="166" fontId="13" fillId="0" borderId="11" xfId="1" applyNumberFormat="1" applyFont="1" applyBorder="1" applyAlignment="1">
      <alignment horizontal="center" vertical="center" wrapText="1"/>
    </xf>
    <xf numFmtId="0" fontId="13" fillId="0" borderId="11" xfId="7" applyFont="1" applyBorder="1" applyAlignment="1">
      <alignment vertical="top" wrapText="1"/>
    </xf>
    <xf numFmtId="0" fontId="13" fillId="0" borderId="11" xfId="7" applyFont="1" applyBorder="1" applyAlignment="1">
      <alignment horizontal="center" vertical="center"/>
    </xf>
    <xf numFmtId="0" fontId="27" fillId="0" borderId="11" xfId="7" applyFont="1" applyBorder="1" applyAlignment="1">
      <alignment vertical="top" wrapText="1"/>
    </xf>
    <xf numFmtId="167" fontId="13" fillId="0" borderId="11" xfId="1" applyNumberFormat="1" applyFont="1" applyBorder="1" applyAlignment="1">
      <alignment horizontal="center" vertical="center"/>
    </xf>
    <xf numFmtId="1" fontId="13" fillId="0" borderId="11" xfId="7" applyNumberFormat="1" applyFont="1" applyBorder="1" applyAlignment="1">
      <alignment horizontal="center" vertical="center"/>
    </xf>
    <xf numFmtId="0" fontId="14" fillId="0" borderId="11" xfId="7" applyFont="1" applyBorder="1" applyAlignment="1">
      <alignment vertical="top" wrapText="1"/>
    </xf>
    <xf numFmtId="0" fontId="14" fillId="0" borderId="11" xfId="7" applyFont="1" applyBorder="1" applyAlignment="1">
      <alignment vertical="center"/>
    </xf>
    <xf numFmtId="43" fontId="14" fillId="0" borderId="11" xfId="1" applyFont="1" applyBorder="1" applyAlignment="1">
      <alignment horizontal="center" vertical="center"/>
    </xf>
    <xf numFmtId="0" fontId="28" fillId="0" borderId="11" xfId="0" applyFont="1" applyBorder="1" applyAlignment="1">
      <alignment vertical="top" wrapText="1"/>
    </xf>
    <xf numFmtId="0" fontId="14" fillId="0" borderId="11" xfId="0" applyFont="1" applyBorder="1" applyAlignment="1">
      <alignment horizontal="center" vertical="center"/>
    </xf>
    <xf numFmtId="166" fontId="14" fillId="0" borderId="11" xfId="1" applyNumberFormat="1" applyFont="1" applyBorder="1" applyAlignment="1">
      <alignment horizontal="center" vertical="center" wrapText="1"/>
    </xf>
    <xf numFmtId="0" fontId="29" fillId="0" borderId="11" xfId="0" applyFont="1" applyBorder="1" applyAlignment="1">
      <alignment vertical="top" wrapText="1"/>
    </xf>
    <xf numFmtId="0" fontId="13" fillId="0" borderId="11" xfId="0" applyFont="1" applyBorder="1" applyAlignment="1">
      <alignment horizontal="center" vertical="center"/>
    </xf>
    <xf numFmtId="0" fontId="26" fillId="0" borderId="11" xfId="0" applyFont="1" applyBorder="1" applyAlignment="1">
      <alignment vertical="top" wrapText="1"/>
    </xf>
    <xf numFmtId="0" fontId="27" fillId="0" borderId="11" xfId="0" applyFont="1" applyBorder="1" applyAlignment="1">
      <alignment vertical="top" wrapText="1"/>
    </xf>
    <xf numFmtId="0" fontId="18" fillId="0" borderId="11" xfId="0" applyFont="1" applyBorder="1" applyAlignment="1">
      <alignment vertical="top" wrapText="1"/>
    </xf>
    <xf numFmtId="0" fontId="14" fillId="0" borderId="11" xfId="0" applyFont="1" applyBorder="1" applyAlignment="1">
      <alignment horizontal="center" vertical="center" wrapText="1"/>
    </xf>
    <xf numFmtId="43" fontId="14" fillId="0" borderId="11" xfId="1" applyFont="1" applyBorder="1" applyAlignment="1">
      <alignment horizontal="center" vertical="center" wrapText="1"/>
    </xf>
    <xf numFmtId="43" fontId="13" fillId="0" borderId="8" xfId="1" applyFont="1" applyBorder="1" applyAlignment="1">
      <alignment horizontal="left" vertical="center" wrapText="1"/>
    </xf>
    <xf numFmtId="0" fontId="17" fillId="0" borderId="11" xfId="0" applyFont="1" applyBorder="1" applyAlignment="1">
      <alignment vertical="top" wrapText="1"/>
    </xf>
    <xf numFmtId="0" fontId="14" fillId="0" borderId="5" xfId="0" applyFont="1" applyBorder="1" applyAlignment="1">
      <alignment horizontal="right" vertical="center" wrapText="1"/>
    </xf>
    <xf numFmtId="0" fontId="4" fillId="0" borderId="6" xfId="0" applyFont="1" applyBorder="1" applyAlignment="1">
      <alignment horizontal="left" vertical="center" wrapText="1"/>
    </xf>
    <xf numFmtId="0" fontId="4" fillId="0" borderId="6" xfId="0" applyFont="1" applyBorder="1" applyAlignment="1">
      <alignment horizontal="center" vertical="center" wrapText="1"/>
    </xf>
    <xf numFmtId="43" fontId="4" fillId="0" borderId="6" xfId="1" applyFont="1" applyBorder="1" applyAlignment="1">
      <alignment horizontal="left" vertical="center" wrapText="1"/>
    </xf>
    <xf numFmtId="4" fontId="7" fillId="0" borderId="7" xfId="0" applyNumberFormat="1" applyFont="1" applyBorder="1" applyAlignment="1">
      <alignment horizontal="right" vertical="center" shrinkToFit="1"/>
    </xf>
    <xf numFmtId="0" fontId="14" fillId="3" borderId="24" xfId="0" applyFont="1" applyFill="1" applyBorder="1" applyAlignment="1">
      <alignment horizontal="center" vertical="center" wrapText="1"/>
    </xf>
    <xf numFmtId="0" fontId="28" fillId="3" borderId="21" xfId="0" applyFont="1" applyFill="1" applyBorder="1" applyAlignment="1">
      <alignment horizontal="left" vertical="center" wrapText="1"/>
    </xf>
    <xf numFmtId="0" fontId="4" fillId="3" borderId="21" xfId="0" applyFont="1" applyFill="1" applyBorder="1" applyAlignment="1">
      <alignment horizontal="left" vertical="center" wrapText="1"/>
    </xf>
    <xf numFmtId="0" fontId="4" fillId="3" borderId="21" xfId="0" applyFont="1" applyFill="1" applyBorder="1" applyAlignment="1">
      <alignment horizontal="center" vertical="center" wrapText="1"/>
    </xf>
    <xf numFmtId="43" fontId="4" fillId="3" borderId="21" xfId="1" applyFont="1" applyFill="1" applyBorder="1" applyAlignment="1">
      <alignment horizontal="left" vertical="center" wrapText="1"/>
    </xf>
    <xf numFmtId="0" fontId="14" fillId="3" borderId="9" xfId="0" applyFont="1" applyFill="1" applyBorder="1" applyAlignment="1">
      <alignment horizontal="center" vertical="center" wrapText="1"/>
    </xf>
    <xf numFmtId="1" fontId="7" fillId="0" borderId="4" xfId="0" applyNumberFormat="1" applyFont="1" applyBorder="1" applyAlignment="1">
      <alignment horizontal="center" vertical="center" shrinkToFit="1"/>
    </xf>
    <xf numFmtId="0" fontId="7" fillId="0" borderId="8" xfId="0" applyFont="1" applyBorder="1" applyAlignment="1">
      <alignment horizontal="left" vertical="center" wrapText="1"/>
    </xf>
    <xf numFmtId="0" fontId="7" fillId="0" borderId="8" xfId="0" applyFont="1" applyBorder="1" applyAlignment="1">
      <alignment horizontal="center" vertical="center" wrapText="1"/>
    </xf>
    <xf numFmtId="43" fontId="7" fillId="0" borderId="8" xfId="1" applyFont="1" applyBorder="1" applyAlignment="1">
      <alignment horizontal="left" vertical="center" wrapText="1"/>
    </xf>
    <xf numFmtId="0" fontId="7" fillId="0" borderId="4" xfId="0" applyFont="1" applyBorder="1" applyAlignment="1">
      <alignment horizontal="center" vertical="center" wrapText="1"/>
    </xf>
    <xf numFmtId="0" fontId="7" fillId="0" borderId="9" xfId="0" applyFont="1" applyBorder="1" applyAlignment="1">
      <alignment horizontal="left" vertical="center" wrapText="1"/>
    </xf>
    <xf numFmtId="0" fontId="4" fillId="0" borderId="0" xfId="0" applyFont="1" applyAlignment="1">
      <alignment horizontal="center" vertical="center"/>
    </xf>
    <xf numFmtId="43" fontId="4" fillId="0" borderId="0" xfId="1" applyFont="1" applyAlignment="1">
      <alignment horizontal="left" vertical="center"/>
    </xf>
    <xf numFmtId="0" fontId="3" fillId="7" borderId="11" xfId="0" applyFont="1" applyFill="1" applyBorder="1" applyAlignment="1">
      <alignment horizontal="center" vertical="center"/>
    </xf>
    <xf numFmtId="166" fontId="3" fillId="7" borderId="11" xfId="1" applyNumberFormat="1" applyFont="1" applyFill="1" applyBorder="1" applyAlignment="1">
      <alignment horizontal="center" vertical="center"/>
    </xf>
    <xf numFmtId="43" fontId="3" fillId="7" borderId="11" xfId="1" applyFont="1" applyFill="1" applyBorder="1" applyAlignment="1">
      <alignment horizontal="center" vertical="center"/>
    </xf>
    <xf numFmtId="2" fontId="15" fillId="6" borderId="13" xfId="0" applyNumberFormat="1" applyFont="1" applyFill="1" applyBorder="1" applyAlignment="1">
      <alignment horizontal="center" vertical="top" wrapText="1"/>
    </xf>
    <xf numFmtId="0" fontId="13" fillId="6" borderId="8" xfId="0" applyFont="1" applyFill="1" applyBorder="1" applyAlignment="1">
      <alignment horizontal="left" vertical="top" wrapText="1"/>
    </xf>
    <xf numFmtId="0" fontId="13" fillId="6" borderId="8" xfId="0" applyFont="1" applyFill="1" applyBorder="1" applyAlignment="1">
      <alignment horizontal="center" vertical="top" wrapText="1"/>
    </xf>
    <xf numFmtId="1" fontId="4" fillId="6" borderId="8" xfId="0" applyNumberFormat="1" applyFont="1" applyFill="1" applyBorder="1" applyAlignment="1">
      <alignment horizontal="center" vertical="top" shrinkToFit="1"/>
    </xf>
    <xf numFmtId="43" fontId="4" fillId="6" borderId="8" xfId="1" applyFont="1" applyFill="1" applyBorder="1" applyAlignment="1">
      <alignment horizontal="right" vertical="top" shrinkToFit="1"/>
    </xf>
    <xf numFmtId="4" fontId="4" fillId="6" borderId="9" xfId="0" applyNumberFormat="1" applyFont="1" applyFill="1" applyBorder="1" applyAlignment="1">
      <alignment horizontal="right" vertical="top" shrinkToFit="1"/>
    </xf>
    <xf numFmtId="0" fontId="4" fillId="6" borderId="0" xfId="0" applyFont="1" applyFill="1" applyAlignment="1">
      <alignment horizontal="left" vertical="top"/>
    </xf>
    <xf numFmtId="1" fontId="7" fillId="0" borderId="28" xfId="0" applyNumberFormat="1" applyFont="1" applyBorder="1" applyAlignment="1">
      <alignment horizontal="center" vertical="center" shrinkToFit="1"/>
    </xf>
    <xf numFmtId="0" fontId="16" fillId="0" borderId="10" xfId="0" applyFont="1" applyBorder="1" applyAlignment="1">
      <alignment horizontal="center" vertical="center" wrapText="1"/>
    </xf>
    <xf numFmtId="166" fontId="17" fillId="0" borderId="12" xfId="1" applyNumberFormat="1" applyFont="1" applyBorder="1" applyAlignment="1">
      <alignment horizontal="center" vertical="center"/>
    </xf>
    <xf numFmtId="0" fontId="6" fillId="0" borderId="4" xfId="0" applyFont="1" applyBorder="1" applyAlignment="1">
      <alignment horizontal="center" vertical="center" wrapText="1"/>
    </xf>
    <xf numFmtId="4" fontId="6" fillId="0" borderId="9" xfId="0" applyNumberFormat="1" applyFont="1" applyBorder="1" applyAlignment="1">
      <alignment horizontal="right" vertical="center" shrinkToFit="1"/>
    </xf>
    <xf numFmtId="2" fontId="15" fillId="0" borderId="13" xfId="0" applyNumberFormat="1" applyFont="1" applyBorder="1" applyAlignment="1">
      <alignment horizontal="center" vertical="center" wrapText="1"/>
    </xf>
    <xf numFmtId="0" fontId="20" fillId="0" borderId="4" xfId="0" applyFont="1" applyBorder="1" applyAlignment="1">
      <alignment horizontal="center" vertical="center" wrapText="1"/>
    </xf>
    <xf numFmtId="43" fontId="21" fillId="0" borderId="12" xfId="4" applyFont="1" applyBorder="1" applyAlignment="1">
      <alignment horizontal="right" vertical="center"/>
    </xf>
    <xf numFmtId="4" fontId="4" fillId="0" borderId="30" xfId="0" applyNumberFormat="1" applyFont="1" applyBorder="1" applyAlignment="1">
      <alignment horizontal="right" vertical="center" shrinkToFit="1"/>
    </xf>
    <xf numFmtId="4" fontId="4" fillId="0" borderId="31" xfId="0" applyNumberFormat="1" applyFont="1" applyBorder="1" applyAlignment="1">
      <alignment horizontal="right" vertical="center" shrinkToFit="1"/>
    </xf>
    <xf numFmtId="0" fontId="4" fillId="0" borderId="10" xfId="0" applyFont="1" applyBorder="1" applyAlignment="1">
      <alignment horizontal="center" vertical="center" wrapText="1"/>
    </xf>
    <xf numFmtId="4" fontId="4" fillId="0" borderId="12" xfId="0" applyNumberFormat="1" applyFont="1" applyBorder="1" applyAlignment="1">
      <alignment horizontal="right" vertical="center" shrinkToFit="1"/>
    </xf>
    <xf numFmtId="4" fontId="4" fillId="0" borderId="32" xfId="0" applyNumberFormat="1" applyFont="1" applyBorder="1" applyAlignment="1">
      <alignment horizontal="right" vertical="center" shrinkToFit="1"/>
    </xf>
    <xf numFmtId="0" fontId="4" fillId="0" borderId="24" xfId="0" applyFont="1" applyBorder="1" applyAlignment="1">
      <alignment horizontal="center" vertical="center" wrapText="1"/>
    </xf>
    <xf numFmtId="2" fontId="15" fillId="0" borderId="4" xfId="0" applyNumberFormat="1" applyFont="1" applyBorder="1" applyAlignment="1">
      <alignment horizontal="center" vertical="center" wrapText="1"/>
    </xf>
    <xf numFmtId="2" fontId="6" fillId="0" borderId="4" xfId="0" applyNumberFormat="1" applyFont="1" applyBorder="1" applyAlignment="1">
      <alignment horizontal="center" vertical="center" shrinkToFit="1"/>
    </xf>
    <xf numFmtId="0" fontId="8" fillId="0" borderId="10" xfId="0" applyFont="1" applyBorder="1" applyAlignment="1">
      <alignment horizontal="center" vertical="center"/>
    </xf>
    <xf numFmtId="166" fontId="13" fillId="0" borderId="12" xfId="1" applyNumberFormat="1" applyFont="1" applyBorder="1" applyAlignment="1">
      <alignment horizontal="center" vertical="center"/>
    </xf>
    <xf numFmtId="166" fontId="14" fillId="0" borderId="12" xfId="1" applyNumberFormat="1" applyFont="1" applyBorder="1" applyAlignment="1">
      <alignment horizontal="center" vertical="center"/>
    </xf>
    <xf numFmtId="0" fontId="23" fillId="0" borderId="33" xfId="0" applyFont="1" applyBorder="1"/>
    <xf numFmtId="43" fontId="2" fillId="0" borderId="34" xfId="1" applyFont="1" applyBorder="1" applyAlignment="1">
      <alignment horizontal="right"/>
    </xf>
    <xf numFmtId="0" fontId="8" fillId="7" borderId="10" xfId="0" applyFont="1" applyFill="1" applyBorder="1" applyAlignment="1">
      <alignment horizontal="center" vertical="center"/>
    </xf>
    <xf numFmtId="166" fontId="8" fillId="7" borderId="12" xfId="1" applyNumberFormat="1" applyFont="1" applyFill="1" applyBorder="1" applyAlignment="1">
      <alignment horizontal="center" vertical="center"/>
    </xf>
    <xf numFmtId="0" fontId="14" fillId="2" borderId="10" xfId="0" applyFont="1" applyFill="1" applyBorder="1" applyAlignment="1">
      <alignment vertical="center" wrapText="1"/>
    </xf>
    <xf numFmtId="0" fontId="24" fillId="0" borderId="10" xfId="0" applyFont="1" applyBorder="1" applyAlignment="1">
      <alignment horizontal="center" vertical="center"/>
    </xf>
    <xf numFmtId="166" fontId="24" fillId="0" borderId="12" xfId="1" applyNumberFormat="1" applyFont="1" applyBorder="1" applyAlignment="1">
      <alignment horizontal="center" vertical="center"/>
    </xf>
    <xf numFmtId="166" fontId="3" fillId="0" borderId="12" xfId="1" applyNumberFormat="1" applyFont="1" applyBorder="1" applyAlignment="1">
      <alignment horizontal="center" vertical="center"/>
    </xf>
    <xf numFmtId="0" fontId="14" fillId="0" borderId="10" xfId="7" applyFont="1" applyBorder="1" applyAlignment="1">
      <alignment horizontal="center" vertical="center"/>
    </xf>
    <xf numFmtId="0" fontId="13" fillId="0" borderId="10" xfId="7" applyFont="1" applyBorder="1" applyAlignment="1">
      <alignment horizontal="center" vertical="center"/>
    </xf>
    <xf numFmtId="166" fontId="13" fillId="0" borderId="12" xfId="1" applyNumberFormat="1" applyFont="1" applyBorder="1" applyAlignment="1">
      <alignment horizontal="center" vertical="center" wrapText="1"/>
    </xf>
    <xf numFmtId="0" fontId="13" fillId="0" borderId="10" xfId="0" applyFont="1" applyBorder="1" applyAlignment="1">
      <alignment horizontal="center" vertical="center"/>
    </xf>
    <xf numFmtId="166" fontId="14" fillId="0" borderId="12" xfId="1" applyNumberFormat="1" applyFont="1" applyBorder="1" applyAlignment="1">
      <alignment horizontal="center" vertical="center" wrapText="1"/>
    </xf>
    <xf numFmtId="0" fontId="14" fillId="0" borderId="10" xfId="0" applyFont="1" applyBorder="1" applyAlignment="1">
      <alignment horizontal="center" vertical="center"/>
    </xf>
    <xf numFmtId="0" fontId="13" fillId="0" borderId="0" xfId="0" applyFont="1" applyAlignment="1">
      <alignment horizontal="center" vertical="center" wrapText="1"/>
    </xf>
    <xf numFmtId="43" fontId="13" fillId="0" borderId="0" xfId="1" applyFont="1" applyBorder="1" applyAlignment="1">
      <alignment horizontal="left" vertical="center" wrapText="1"/>
    </xf>
    <xf numFmtId="0" fontId="16" fillId="0" borderId="10" xfId="0" applyFont="1" applyBorder="1" applyAlignment="1">
      <alignment horizontal="center" vertical="center"/>
    </xf>
    <xf numFmtId="166" fontId="17" fillId="0" borderId="12" xfId="1" applyNumberFormat="1" applyFont="1" applyBorder="1" applyAlignment="1">
      <alignment horizontal="center" vertical="center" wrapText="1"/>
    </xf>
    <xf numFmtId="0" fontId="7" fillId="0" borderId="35" xfId="0" applyFont="1" applyBorder="1" applyAlignment="1">
      <alignment horizontal="center" vertical="center" wrapText="1"/>
    </xf>
    <xf numFmtId="0" fontId="7" fillId="0" borderId="36" xfId="0" applyFont="1" applyBorder="1" applyAlignment="1">
      <alignment horizontal="left" vertical="center" wrapText="1"/>
    </xf>
    <xf numFmtId="0" fontId="7" fillId="0" borderId="36" xfId="0" applyFont="1" applyBorder="1" applyAlignment="1">
      <alignment horizontal="center" vertical="center" wrapText="1"/>
    </xf>
    <xf numFmtId="43" fontId="7" fillId="0" borderId="36" xfId="1" applyFont="1" applyBorder="1" applyAlignment="1">
      <alignment horizontal="left" vertical="center" wrapText="1"/>
    </xf>
    <xf numFmtId="0" fontId="7" fillId="0" borderId="37"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17" xfId="0" applyFont="1" applyBorder="1" applyAlignment="1">
      <alignment horizontal="lef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1" fillId="4" borderId="25" xfId="0" applyFont="1" applyFill="1" applyBorder="1" applyAlignment="1">
      <alignment horizontal="center" vertical="center" wrapText="1"/>
    </xf>
    <xf numFmtId="0" fontId="11" fillId="4" borderId="26" xfId="0" applyFont="1" applyFill="1" applyBorder="1" applyAlignment="1">
      <alignment horizontal="center" vertical="center" wrapText="1"/>
    </xf>
    <xf numFmtId="0" fontId="11" fillId="4" borderId="27" xfId="0" applyFont="1" applyFill="1" applyBorder="1" applyAlignment="1">
      <alignment horizontal="center" vertical="center" wrapText="1"/>
    </xf>
    <xf numFmtId="0" fontId="14" fillId="0" borderId="18" xfId="0" applyFont="1" applyBorder="1" applyAlignment="1">
      <alignment horizontal="left" vertical="center" wrapText="1"/>
    </xf>
    <xf numFmtId="0" fontId="14" fillId="0" borderId="19" xfId="0" applyFont="1" applyBorder="1" applyAlignment="1">
      <alignment horizontal="left" vertical="center" wrapText="1"/>
    </xf>
    <xf numFmtId="0" fontId="14" fillId="0" borderId="29" xfId="0" applyFont="1" applyBorder="1" applyAlignment="1">
      <alignment horizontal="left" vertical="center" wrapText="1"/>
    </xf>
    <xf numFmtId="0" fontId="33" fillId="0" borderId="38" xfId="0" applyFont="1" applyBorder="1" applyAlignment="1">
      <alignment horizontal="left" vertical="center" wrapText="1"/>
    </xf>
    <xf numFmtId="0" fontId="34" fillId="0" borderId="39" xfId="0" applyFont="1" applyBorder="1" applyAlignment="1">
      <alignment horizontal="left" vertical="center" wrapText="1"/>
    </xf>
    <xf numFmtId="0" fontId="34" fillId="0" borderId="40" xfId="0" applyFont="1" applyBorder="1" applyAlignment="1">
      <alignment horizontal="left" vertical="center" wrapText="1"/>
    </xf>
  </cellXfs>
  <cellStyles count="8">
    <cellStyle name="Comma" xfId="1" builtinId="3"/>
    <cellStyle name="Comma 10 2" xfId="3" xr:uid="{00000000-0005-0000-0000-000031000000}"/>
    <cellStyle name="Comma 2 2" xfId="4" xr:uid="{00000000-0005-0000-0000-000032000000}"/>
    <cellStyle name="Currency" xfId="2" builtinId="4"/>
    <cellStyle name="Normal" xfId="0" builtinId="0"/>
    <cellStyle name="Normal 10" xfId="5" xr:uid="{00000000-0005-0000-0000-000033000000}"/>
    <cellStyle name="Normal 2 10" xfId="6" xr:uid="{00000000-0005-0000-0000-000034000000}"/>
    <cellStyle name="Normal 2 2" xfId="7" xr:uid="{00000000-0005-0000-0000-00003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270"/>
  <sheetViews>
    <sheetView tabSelected="1" view="pageBreakPreview" topLeftCell="A150" zoomScaleNormal="100" workbookViewId="0">
      <selection activeCell="H3" sqref="H3"/>
    </sheetView>
  </sheetViews>
  <sheetFormatPr defaultColWidth="9.296875" defaultRowHeight="14" x14ac:dyDescent="0.3"/>
  <cols>
    <col min="1" max="1" width="9.796875" style="2" customWidth="1"/>
    <col min="2" max="2" width="41.296875" style="3" customWidth="1"/>
    <col min="3" max="3" width="9.796875" style="3" customWidth="1"/>
    <col min="4" max="4" width="10.296875" style="2" customWidth="1"/>
    <col min="5" max="5" width="14.796875" style="22" customWidth="1"/>
    <col min="6" max="6" width="15.19921875" style="3" customWidth="1"/>
    <col min="7" max="7" width="13" style="3" customWidth="1"/>
    <col min="8" max="10" width="9.296875" style="3"/>
    <col min="11" max="11" width="12.296875" style="3" customWidth="1"/>
    <col min="12" max="12" width="9.296875" style="3"/>
    <col min="13" max="13" width="13.69921875" style="3" customWidth="1"/>
    <col min="14" max="16384" width="9.296875" style="3"/>
  </cols>
  <sheetData>
    <row r="1" spans="1:16" s="1" customFormat="1" ht="30" customHeight="1" thickBot="1" x14ac:dyDescent="0.35">
      <c r="A1" s="254" t="s">
        <v>0</v>
      </c>
      <c r="B1" s="255"/>
      <c r="C1" s="255"/>
      <c r="D1" s="255"/>
      <c r="E1" s="255"/>
      <c r="F1" s="256"/>
    </row>
    <row r="2" spans="1:16" s="1" customFormat="1" ht="88" customHeight="1" thickBot="1" x14ac:dyDescent="0.35">
      <c r="A2" s="260" t="s">
        <v>140</v>
      </c>
      <c r="B2" s="261"/>
      <c r="C2" s="261"/>
      <c r="D2" s="261"/>
      <c r="E2" s="261"/>
      <c r="F2" s="262"/>
    </row>
    <row r="3" spans="1:16" s="2" customFormat="1" ht="84" x14ac:dyDescent="0.3">
      <c r="A3" s="23" t="s">
        <v>1</v>
      </c>
      <c r="B3" s="24" t="s">
        <v>2</v>
      </c>
      <c r="C3" s="24" t="s">
        <v>3</v>
      </c>
      <c r="D3" s="24" t="s">
        <v>4</v>
      </c>
      <c r="E3" s="25" t="s">
        <v>141</v>
      </c>
      <c r="F3" s="26" t="s">
        <v>142</v>
      </c>
    </row>
    <row r="4" spans="1:16" x14ac:dyDescent="0.3">
      <c r="A4" s="27">
        <v>1</v>
      </c>
      <c r="B4" s="251" t="s">
        <v>5</v>
      </c>
      <c r="C4" s="252"/>
      <c r="D4" s="252"/>
      <c r="E4" s="252"/>
      <c r="F4" s="253"/>
    </row>
    <row r="5" spans="1:16" x14ac:dyDescent="0.3">
      <c r="A5" s="27"/>
      <c r="B5" s="28"/>
      <c r="C5" s="29"/>
      <c r="D5" s="30"/>
      <c r="E5" s="31"/>
      <c r="F5" s="32"/>
    </row>
    <row r="6" spans="1:16" ht="35.25" customHeight="1" x14ac:dyDescent="0.3">
      <c r="A6" s="33">
        <f>A4+0.01</f>
        <v>1.01</v>
      </c>
      <c r="B6" s="34" t="s">
        <v>6</v>
      </c>
      <c r="C6" s="35" t="s">
        <v>7</v>
      </c>
      <c r="D6" s="36">
        <v>1</v>
      </c>
      <c r="E6" s="37"/>
      <c r="F6" s="38"/>
    </row>
    <row r="7" spans="1:16" x14ac:dyDescent="0.3">
      <c r="A7" s="188"/>
      <c r="B7" s="39"/>
      <c r="C7" s="40"/>
      <c r="D7" s="41"/>
      <c r="E7" s="42"/>
      <c r="F7" s="78"/>
    </row>
    <row r="8" spans="1:16" ht="104" x14ac:dyDescent="0.3">
      <c r="A8" s="33">
        <f>A6+0.01</f>
        <v>1.02</v>
      </c>
      <c r="B8" s="34" t="s">
        <v>8</v>
      </c>
      <c r="C8" s="35" t="s">
        <v>9</v>
      </c>
      <c r="D8" s="36">
        <v>1</v>
      </c>
      <c r="E8" s="37"/>
      <c r="F8" s="38"/>
    </row>
    <row r="9" spans="1:16" x14ac:dyDescent="0.3">
      <c r="A9" s="43"/>
      <c r="B9" s="34"/>
      <c r="C9" s="35"/>
      <c r="D9" s="36"/>
      <c r="E9" s="37"/>
      <c r="F9" s="38"/>
    </row>
    <row r="10" spans="1:16" s="4" customFormat="1" x14ac:dyDescent="0.3">
      <c r="A10" s="44"/>
      <c r="B10" s="45" t="s">
        <v>10</v>
      </c>
      <c r="C10" s="46"/>
      <c r="D10" s="47"/>
      <c r="E10" s="48"/>
      <c r="F10" s="49"/>
    </row>
    <row r="11" spans="1:16" s="4" customFormat="1" x14ac:dyDescent="0.3">
      <c r="A11" s="43"/>
      <c r="B11" s="34"/>
      <c r="C11" s="35"/>
      <c r="D11" s="36"/>
      <c r="E11" s="37"/>
      <c r="F11" s="38"/>
      <c r="G11" s="3"/>
      <c r="H11" s="3"/>
      <c r="I11" s="3"/>
      <c r="J11" s="3"/>
      <c r="K11" s="3"/>
      <c r="L11" s="3"/>
      <c r="M11" s="3"/>
      <c r="N11" s="3"/>
      <c r="O11" s="3"/>
      <c r="P11" s="3"/>
    </row>
    <row r="12" spans="1:16" s="5" customFormat="1" ht="26" x14ac:dyDescent="0.3">
      <c r="A12" s="50">
        <v>2</v>
      </c>
      <c r="B12" s="51" t="s">
        <v>11</v>
      </c>
      <c r="C12" s="52"/>
      <c r="D12" s="53"/>
      <c r="E12" s="54"/>
      <c r="F12" s="55"/>
    </row>
    <row r="13" spans="1:16" s="6" customFormat="1" ht="17.149999999999999" customHeight="1" x14ac:dyDescent="0.3">
      <c r="A13" s="60"/>
      <c r="B13" s="61"/>
      <c r="C13" s="56"/>
      <c r="D13" s="57"/>
      <c r="E13" s="58"/>
      <c r="F13" s="59"/>
    </row>
    <row r="14" spans="1:16" s="5" customFormat="1" ht="36" customHeight="1" x14ac:dyDescent="0.3">
      <c r="A14" s="33">
        <f>A12+0.01</f>
        <v>2.0099999999999998</v>
      </c>
      <c r="B14" s="34" t="s">
        <v>12</v>
      </c>
      <c r="C14" s="35" t="s">
        <v>7</v>
      </c>
      <c r="D14" s="36">
        <v>1</v>
      </c>
      <c r="E14" s="37"/>
      <c r="F14" s="38"/>
    </row>
    <row r="15" spans="1:16" s="5" customFormat="1" ht="17.149999999999999" customHeight="1" x14ac:dyDescent="0.3">
      <c r="A15" s="62"/>
      <c r="B15" s="63"/>
      <c r="C15" s="52"/>
      <c r="D15" s="53"/>
      <c r="E15" s="54"/>
      <c r="F15" s="55"/>
    </row>
    <row r="16" spans="1:16" s="7" customFormat="1" ht="13" x14ac:dyDescent="0.3">
      <c r="A16" s="64">
        <f>A14+0.01</f>
        <v>2.0199999999999996</v>
      </c>
      <c r="B16" s="65" t="s">
        <v>13</v>
      </c>
      <c r="C16" s="66" t="s">
        <v>7</v>
      </c>
      <c r="D16" s="67">
        <v>1</v>
      </c>
      <c r="E16" s="68"/>
      <c r="F16" s="69"/>
    </row>
    <row r="17" spans="1:6" s="5" customFormat="1" ht="17.149999999999999" customHeight="1" x14ac:dyDescent="0.3">
      <c r="A17" s="62"/>
      <c r="B17" s="63"/>
      <c r="C17" s="52"/>
      <c r="D17" s="53"/>
      <c r="E17" s="54"/>
      <c r="F17" s="55"/>
    </row>
    <row r="18" spans="1:6" s="205" customFormat="1" ht="13" x14ac:dyDescent="0.3">
      <c r="A18" s="199">
        <f>A16+0.01</f>
        <v>2.0299999999999994</v>
      </c>
      <c r="B18" s="200" t="s">
        <v>14</v>
      </c>
      <c r="C18" s="201" t="s">
        <v>7</v>
      </c>
      <c r="D18" s="202">
        <v>1</v>
      </c>
      <c r="E18" s="203"/>
      <c r="F18" s="204"/>
    </row>
    <row r="19" spans="1:6" s="8" customFormat="1" ht="13" x14ac:dyDescent="0.3">
      <c r="A19" s="71"/>
      <c r="B19" s="72"/>
      <c r="C19" s="40"/>
      <c r="D19" s="41"/>
      <c r="E19" s="42"/>
      <c r="F19" s="73"/>
    </row>
    <row r="20" spans="1:6" s="8" customFormat="1" ht="13" x14ac:dyDescent="0.3">
      <c r="A20" s="74"/>
      <c r="B20" s="75" t="s">
        <v>15</v>
      </c>
      <c r="C20" s="76"/>
      <c r="D20" s="76"/>
      <c r="E20" s="76"/>
      <c r="F20" s="77"/>
    </row>
    <row r="21" spans="1:6" s="8" customFormat="1" ht="13" x14ac:dyDescent="0.3">
      <c r="A21" s="74"/>
      <c r="B21" s="34"/>
      <c r="C21" s="35"/>
      <c r="D21" s="36"/>
      <c r="E21" s="37"/>
      <c r="F21" s="38"/>
    </row>
    <row r="22" spans="1:6" s="8" customFormat="1" ht="44.25" customHeight="1" x14ac:dyDescent="0.3">
      <c r="A22" s="33">
        <f>A18+0.01</f>
        <v>2.0399999999999991</v>
      </c>
      <c r="B22" s="34" t="s">
        <v>16</v>
      </c>
      <c r="C22" s="35" t="s">
        <v>7</v>
      </c>
      <c r="D22" s="36">
        <v>1</v>
      </c>
      <c r="E22" s="37"/>
      <c r="F22" s="38"/>
    </row>
    <row r="23" spans="1:6" s="8" customFormat="1" ht="13" x14ac:dyDescent="0.3">
      <c r="A23" s="74"/>
      <c r="B23" s="39"/>
      <c r="C23" s="40"/>
      <c r="D23" s="41"/>
      <c r="E23" s="42"/>
      <c r="F23" s="78"/>
    </row>
    <row r="24" spans="1:6" s="9" customFormat="1" ht="13" x14ac:dyDescent="0.3">
      <c r="A24" s="79"/>
      <c r="B24" s="80" t="s">
        <v>10</v>
      </c>
      <c r="C24" s="80"/>
      <c r="D24" s="81"/>
      <c r="E24" s="82"/>
      <c r="F24" s="83"/>
    </row>
    <row r="25" spans="1:6" s="8" customFormat="1" ht="13" x14ac:dyDescent="0.3">
      <c r="A25" s="74"/>
      <c r="B25" s="39"/>
      <c r="C25" s="40"/>
      <c r="D25" s="41"/>
      <c r="E25" s="42"/>
      <c r="F25" s="78"/>
    </row>
    <row r="26" spans="1:6" s="8" customFormat="1" ht="30" customHeight="1" x14ac:dyDescent="0.3">
      <c r="A26" s="188">
        <v>3</v>
      </c>
      <c r="B26" s="248" t="s">
        <v>17</v>
      </c>
      <c r="C26" s="249"/>
      <c r="D26" s="249"/>
      <c r="E26" s="250"/>
      <c r="F26" s="78"/>
    </row>
    <row r="27" spans="1:6" s="10" customFormat="1" ht="13" x14ac:dyDescent="0.3">
      <c r="A27" s="206"/>
      <c r="B27" s="257" t="s">
        <v>18</v>
      </c>
      <c r="C27" s="258"/>
      <c r="D27" s="258"/>
      <c r="E27" s="258"/>
      <c r="F27" s="259"/>
    </row>
    <row r="28" spans="1:6" s="11" customFormat="1" ht="15.5" x14ac:dyDescent="0.3">
      <c r="A28" s="207"/>
      <c r="B28" s="84"/>
      <c r="C28" s="85"/>
      <c r="D28" s="86"/>
      <c r="E28" s="87"/>
      <c r="F28" s="208"/>
    </row>
    <row r="29" spans="1:6" s="10" customFormat="1" ht="22.5" customHeight="1" x14ac:dyDescent="0.3">
      <c r="A29" s="33">
        <f>A26+0.01</f>
        <v>3.01</v>
      </c>
      <c r="B29" s="34" t="s">
        <v>19</v>
      </c>
      <c r="C29" s="35" t="s">
        <v>20</v>
      </c>
      <c r="D29" s="36">
        <v>7</v>
      </c>
      <c r="E29" s="37"/>
      <c r="F29" s="38"/>
    </row>
    <row r="30" spans="1:6" s="10" customFormat="1" ht="13" x14ac:dyDescent="0.3">
      <c r="A30" s="71"/>
      <c r="B30" s="34"/>
      <c r="C30" s="35"/>
      <c r="D30" s="36"/>
      <c r="E30" s="37"/>
      <c r="F30" s="38"/>
    </row>
    <row r="31" spans="1:6" s="10" customFormat="1" ht="39" x14ac:dyDescent="0.3">
      <c r="A31" s="33">
        <f>A29+0.01</f>
        <v>3.0199999999999996</v>
      </c>
      <c r="B31" s="34" t="s">
        <v>21</v>
      </c>
      <c r="C31" s="35" t="s">
        <v>20</v>
      </c>
      <c r="D31" s="36">
        <v>7</v>
      </c>
      <c r="E31" s="37"/>
      <c r="F31" s="38"/>
    </row>
    <row r="32" spans="1:6" s="10" customFormat="1" ht="13" x14ac:dyDescent="0.3">
      <c r="A32" s="33"/>
      <c r="B32" s="34"/>
      <c r="C32" s="35"/>
      <c r="D32" s="36"/>
      <c r="E32" s="37"/>
      <c r="F32" s="38"/>
    </row>
    <row r="33" spans="1:6" s="10" customFormat="1" ht="52" x14ac:dyDescent="0.3">
      <c r="A33" s="33"/>
      <c r="B33" s="88" t="s">
        <v>22</v>
      </c>
      <c r="C33" s="35"/>
      <c r="D33" s="36"/>
      <c r="E33" s="37"/>
      <c r="F33" s="38"/>
    </row>
    <row r="34" spans="1:6" s="10" customFormat="1" ht="13" x14ac:dyDescent="0.3">
      <c r="A34" s="33"/>
      <c r="B34" s="34"/>
      <c r="C34" s="35"/>
      <c r="D34" s="36"/>
      <c r="E34" s="37"/>
      <c r="F34" s="38"/>
    </row>
    <row r="35" spans="1:6" s="10" customFormat="1" ht="39" x14ac:dyDescent="0.3">
      <c r="A35" s="33">
        <f>A31+0.01</f>
        <v>3.0299999999999994</v>
      </c>
      <c r="B35" s="34" t="s">
        <v>23</v>
      </c>
      <c r="C35" s="35" t="s">
        <v>24</v>
      </c>
      <c r="D35" s="36">
        <v>5</v>
      </c>
      <c r="E35" s="37"/>
      <c r="F35" s="38"/>
    </row>
    <row r="36" spans="1:6" s="10" customFormat="1" ht="13" x14ac:dyDescent="0.3">
      <c r="A36" s="71"/>
      <c r="B36" s="34"/>
      <c r="C36" s="35"/>
      <c r="D36" s="36"/>
      <c r="E36" s="37"/>
      <c r="F36" s="38"/>
    </row>
    <row r="37" spans="1:6" s="12" customFormat="1" ht="13.5" x14ac:dyDescent="0.3">
      <c r="A37" s="209"/>
      <c r="B37" s="89" t="s">
        <v>25</v>
      </c>
      <c r="C37" s="90"/>
      <c r="D37" s="91"/>
      <c r="E37" s="92"/>
      <c r="F37" s="210"/>
    </row>
    <row r="38" spans="1:6" s="12" customFormat="1" ht="13.5" x14ac:dyDescent="0.3">
      <c r="A38" s="209"/>
      <c r="B38" s="89"/>
      <c r="C38" s="90"/>
      <c r="D38" s="91"/>
      <c r="E38" s="92"/>
      <c r="F38" s="210"/>
    </row>
    <row r="39" spans="1:6" s="10" customFormat="1" ht="13" x14ac:dyDescent="0.3">
      <c r="A39" s="33">
        <f>A35+0.01</f>
        <v>3.0399999999999991</v>
      </c>
      <c r="B39" s="34" t="s">
        <v>26</v>
      </c>
      <c r="C39" s="35" t="s">
        <v>24</v>
      </c>
      <c r="D39" s="36">
        <v>2</v>
      </c>
      <c r="E39" s="37"/>
      <c r="F39" s="38"/>
    </row>
    <row r="40" spans="1:6" s="10" customFormat="1" ht="13" x14ac:dyDescent="0.3">
      <c r="A40" s="33"/>
      <c r="B40" s="34"/>
      <c r="C40" s="35"/>
      <c r="D40" s="36"/>
      <c r="E40" s="37"/>
      <c r="F40" s="38"/>
    </row>
    <row r="41" spans="1:6" s="10" customFormat="1" ht="13" x14ac:dyDescent="0.3">
      <c r="A41" s="71"/>
      <c r="B41" s="39" t="s">
        <v>27</v>
      </c>
      <c r="C41" s="35"/>
      <c r="D41" s="36"/>
      <c r="E41" s="37"/>
      <c r="F41" s="38"/>
    </row>
    <row r="42" spans="1:6" s="13" customFormat="1" ht="13" x14ac:dyDescent="0.3">
      <c r="A42" s="192"/>
      <c r="C42" s="93"/>
      <c r="D42" s="94"/>
      <c r="E42" s="95"/>
      <c r="F42" s="73"/>
    </row>
    <row r="43" spans="1:6" s="13" customFormat="1" ht="13" x14ac:dyDescent="0.3">
      <c r="A43" s="192"/>
      <c r="B43" s="39"/>
      <c r="C43" s="93"/>
      <c r="D43" s="94"/>
      <c r="E43" s="95"/>
      <c r="F43" s="73"/>
    </row>
    <row r="44" spans="1:6" s="10" customFormat="1" ht="39" x14ac:dyDescent="0.3">
      <c r="A44" s="33">
        <f>A39+0.01</f>
        <v>3.0499999999999989</v>
      </c>
      <c r="B44" s="34" t="s">
        <v>28</v>
      </c>
      <c r="C44" s="35" t="s">
        <v>20</v>
      </c>
      <c r="D44" s="36">
        <v>6</v>
      </c>
      <c r="E44" s="37"/>
      <c r="F44" s="38"/>
    </row>
    <row r="45" spans="1:6" s="10" customFormat="1" ht="13" x14ac:dyDescent="0.3">
      <c r="A45" s="71"/>
      <c r="B45" s="34"/>
      <c r="C45" s="35"/>
      <c r="D45" s="36"/>
      <c r="E45" s="37"/>
      <c r="F45" s="38"/>
    </row>
    <row r="46" spans="1:6" s="10" customFormat="1" ht="52" x14ac:dyDescent="0.3">
      <c r="A46" s="33">
        <f>A44+0.01</f>
        <v>3.0599999999999987</v>
      </c>
      <c r="B46" s="34" t="s">
        <v>29</v>
      </c>
      <c r="C46" s="35" t="s">
        <v>30</v>
      </c>
      <c r="D46" s="36">
        <v>45</v>
      </c>
      <c r="E46" s="37"/>
      <c r="F46" s="38"/>
    </row>
    <row r="47" spans="1:6" s="10" customFormat="1" ht="13" x14ac:dyDescent="0.3">
      <c r="A47" s="71"/>
      <c r="B47" s="34"/>
      <c r="C47" s="35"/>
      <c r="D47" s="36"/>
      <c r="E47" s="37"/>
      <c r="F47" s="38"/>
    </row>
    <row r="48" spans="1:6" s="13" customFormat="1" ht="13" x14ac:dyDescent="0.3">
      <c r="A48" s="192"/>
      <c r="B48" s="39" t="s">
        <v>31</v>
      </c>
      <c r="C48" s="93"/>
      <c r="D48" s="94"/>
      <c r="E48" s="95"/>
      <c r="F48" s="73"/>
    </row>
    <row r="49" spans="1:6" s="13" customFormat="1" ht="13" x14ac:dyDescent="0.3">
      <c r="A49" s="192"/>
      <c r="B49" s="39"/>
      <c r="C49" s="93"/>
      <c r="D49" s="94"/>
      <c r="E49" s="95"/>
      <c r="F49" s="73"/>
    </row>
    <row r="50" spans="1:6" s="10" customFormat="1" ht="39" x14ac:dyDescent="0.3">
      <c r="A50" s="33">
        <f>A46+0.01</f>
        <v>3.0699999999999985</v>
      </c>
      <c r="B50" s="34" t="s">
        <v>32</v>
      </c>
      <c r="C50" s="35" t="s">
        <v>24</v>
      </c>
      <c r="D50" s="36">
        <v>1</v>
      </c>
      <c r="E50" s="37"/>
      <c r="F50" s="38"/>
    </row>
    <row r="51" spans="1:6" s="10" customFormat="1" ht="13" x14ac:dyDescent="0.3">
      <c r="A51" s="71"/>
      <c r="B51" s="34"/>
      <c r="C51" s="35"/>
      <c r="D51" s="36"/>
      <c r="E51" s="37"/>
      <c r="F51" s="38"/>
    </row>
    <row r="52" spans="1:6" s="13" customFormat="1" ht="26" x14ac:dyDescent="0.3">
      <c r="A52" s="192"/>
      <c r="B52" s="39" t="s">
        <v>33</v>
      </c>
      <c r="C52" s="93"/>
      <c r="D52" s="94"/>
      <c r="E52" s="95"/>
      <c r="F52" s="73"/>
    </row>
    <row r="53" spans="1:6" s="13" customFormat="1" ht="13" x14ac:dyDescent="0.3">
      <c r="A53" s="192"/>
      <c r="B53" s="39"/>
      <c r="C53" s="93"/>
      <c r="D53" s="94"/>
      <c r="E53" s="95"/>
      <c r="F53" s="73"/>
    </row>
    <row r="54" spans="1:6" s="10" customFormat="1" ht="65" x14ac:dyDescent="0.3">
      <c r="A54" s="33">
        <f>A50+0.01</f>
        <v>3.0799999999999983</v>
      </c>
      <c r="B54" s="34" t="s">
        <v>34</v>
      </c>
      <c r="C54" s="35" t="s">
        <v>20</v>
      </c>
      <c r="D54" s="36">
        <v>20</v>
      </c>
      <c r="E54" s="37"/>
      <c r="F54" s="38"/>
    </row>
    <row r="55" spans="1:6" s="10" customFormat="1" ht="13" x14ac:dyDescent="0.3">
      <c r="A55" s="71"/>
      <c r="B55" s="34"/>
      <c r="C55" s="35"/>
      <c r="D55" s="36"/>
      <c r="E55" s="37"/>
      <c r="F55" s="38"/>
    </row>
    <row r="56" spans="1:6" s="10" customFormat="1" ht="39" x14ac:dyDescent="0.3">
      <c r="A56" s="33">
        <f t="shared" ref="A56:A60" si="0">A54+0.01</f>
        <v>3.0899999999999981</v>
      </c>
      <c r="B56" s="34" t="s">
        <v>35</v>
      </c>
      <c r="C56" s="35" t="s">
        <v>36</v>
      </c>
      <c r="D56" s="36">
        <v>12</v>
      </c>
      <c r="E56" s="37"/>
      <c r="F56" s="38"/>
    </row>
    <row r="57" spans="1:6" s="10" customFormat="1" ht="13" x14ac:dyDescent="0.3">
      <c r="A57" s="71"/>
      <c r="B57" s="34"/>
      <c r="C57" s="35"/>
      <c r="D57" s="36"/>
      <c r="E57" s="37"/>
      <c r="F57" s="38"/>
    </row>
    <row r="58" spans="1:6" s="10" customFormat="1" ht="13" x14ac:dyDescent="0.3">
      <c r="A58" s="33">
        <f t="shared" si="0"/>
        <v>3.0999999999999979</v>
      </c>
      <c r="B58" s="34" t="s">
        <v>37</v>
      </c>
      <c r="C58" s="35" t="s">
        <v>20</v>
      </c>
      <c r="D58" s="36">
        <v>12</v>
      </c>
      <c r="E58" s="37"/>
      <c r="F58" s="38"/>
    </row>
    <row r="59" spans="1:6" s="10" customFormat="1" ht="13" x14ac:dyDescent="0.3">
      <c r="A59" s="71"/>
      <c r="B59" s="34"/>
      <c r="C59" s="35"/>
      <c r="D59" s="36"/>
      <c r="E59" s="37"/>
      <c r="F59" s="38"/>
    </row>
    <row r="60" spans="1:6" s="10" customFormat="1" ht="39" x14ac:dyDescent="0.3">
      <c r="A60" s="33">
        <f t="shared" si="0"/>
        <v>3.1099999999999977</v>
      </c>
      <c r="B60" s="34" t="s">
        <v>38</v>
      </c>
      <c r="C60" s="35" t="s">
        <v>30</v>
      </c>
      <c r="D60" s="36">
        <v>50</v>
      </c>
      <c r="E60" s="37"/>
      <c r="F60" s="38"/>
    </row>
    <row r="61" spans="1:6" s="10" customFormat="1" ht="13" x14ac:dyDescent="0.3">
      <c r="A61" s="71"/>
      <c r="B61" s="34"/>
      <c r="C61" s="35"/>
      <c r="D61" s="36"/>
      <c r="E61" s="37"/>
      <c r="F61" s="38"/>
    </row>
    <row r="62" spans="1:6" s="10" customFormat="1" ht="33" customHeight="1" x14ac:dyDescent="0.3">
      <c r="A62" s="33">
        <f>A60+0.01</f>
        <v>3.1199999999999974</v>
      </c>
      <c r="B62" s="34" t="s">
        <v>39</v>
      </c>
      <c r="C62" s="35" t="s">
        <v>24</v>
      </c>
      <c r="D62" s="36">
        <v>2</v>
      </c>
      <c r="E62" s="37"/>
      <c r="F62" s="38"/>
    </row>
    <row r="63" spans="1:6" s="10" customFormat="1" ht="13" x14ac:dyDescent="0.3">
      <c r="A63" s="71"/>
      <c r="B63" s="34"/>
      <c r="C63" s="35"/>
      <c r="D63" s="36"/>
      <c r="E63" s="37"/>
      <c r="F63" s="38"/>
    </row>
    <row r="64" spans="1:6" s="10" customFormat="1" ht="48" customHeight="1" x14ac:dyDescent="0.3">
      <c r="A64" s="33">
        <f>A62+0.01</f>
        <v>3.1299999999999972</v>
      </c>
      <c r="B64" s="34" t="s">
        <v>40</v>
      </c>
      <c r="C64" s="35" t="s">
        <v>20</v>
      </c>
      <c r="D64" s="36">
        <v>30</v>
      </c>
      <c r="E64" s="37"/>
      <c r="F64" s="38"/>
    </row>
    <row r="65" spans="1:6" s="10" customFormat="1" ht="13" x14ac:dyDescent="0.3">
      <c r="A65" s="71"/>
      <c r="B65" s="34"/>
      <c r="C65" s="35"/>
      <c r="D65" s="36"/>
      <c r="E65" s="37"/>
      <c r="F65" s="38"/>
    </row>
    <row r="66" spans="1:6" s="8" customFormat="1" ht="13" x14ac:dyDescent="0.3">
      <c r="A66" s="74"/>
      <c r="B66" s="39"/>
      <c r="C66" s="40"/>
      <c r="D66" s="41"/>
      <c r="E66" s="42"/>
      <c r="F66" s="78"/>
    </row>
    <row r="67" spans="1:6" s="8" customFormat="1" ht="13" x14ac:dyDescent="0.3">
      <c r="A67" s="188"/>
      <c r="B67" s="248" t="s">
        <v>41</v>
      </c>
      <c r="C67" s="249"/>
      <c r="D67" s="249"/>
      <c r="E67" s="250"/>
      <c r="F67" s="78"/>
    </row>
    <row r="68" spans="1:6" s="8" customFormat="1" ht="13" x14ac:dyDescent="0.3">
      <c r="A68" s="71"/>
      <c r="B68" s="34"/>
      <c r="C68" s="35"/>
      <c r="D68" s="36"/>
      <c r="E68" s="37"/>
      <c r="F68" s="38"/>
    </row>
    <row r="69" spans="1:6" s="8" customFormat="1" ht="26" x14ac:dyDescent="0.3">
      <c r="A69" s="211">
        <f>A26+0.01</f>
        <v>3.01</v>
      </c>
      <c r="B69" s="34" t="s">
        <v>42</v>
      </c>
      <c r="C69" s="35" t="s">
        <v>20</v>
      </c>
      <c r="D69" s="36">
        <v>10</v>
      </c>
      <c r="E69" s="37"/>
      <c r="F69" s="38"/>
    </row>
    <row r="70" spans="1:6" s="8" customFormat="1" ht="13" x14ac:dyDescent="0.3">
      <c r="A70" s="212"/>
      <c r="B70" s="96"/>
      <c r="C70" s="97"/>
      <c r="D70" s="97"/>
      <c r="E70" s="98"/>
      <c r="F70" s="213"/>
    </row>
    <row r="71" spans="1:6" s="8" customFormat="1" ht="47.25" customHeight="1" x14ac:dyDescent="0.3">
      <c r="A71" s="211">
        <f>A69+0.01</f>
        <v>3.0199999999999996</v>
      </c>
      <c r="B71" s="99" t="s">
        <v>43</v>
      </c>
      <c r="C71" s="100" t="s">
        <v>20</v>
      </c>
      <c r="D71" s="101">
        <v>10</v>
      </c>
      <c r="E71" s="102"/>
      <c r="F71" s="214"/>
    </row>
    <row r="72" spans="1:6" s="8" customFormat="1" ht="13" x14ac:dyDescent="0.3">
      <c r="A72" s="74"/>
      <c r="B72" s="39"/>
      <c r="C72" s="40"/>
      <c r="D72" s="41"/>
      <c r="E72" s="42"/>
      <c r="F72" s="78"/>
    </row>
    <row r="73" spans="1:6" s="8" customFormat="1" ht="13" x14ac:dyDescent="0.3">
      <c r="A73" s="188"/>
      <c r="B73" s="248" t="s">
        <v>41</v>
      </c>
      <c r="C73" s="249"/>
      <c r="D73" s="249"/>
      <c r="E73" s="250"/>
      <c r="F73" s="78"/>
    </row>
    <row r="74" spans="1:6" s="8" customFormat="1" ht="13" x14ac:dyDescent="0.3">
      <c r="A74" s="71"/>
      <c r="B74" s="34"/>
      <c r="C74" s="35"/>
      <c r="D74" s="36"/>
      <c r="E74" s="37"/>
      <c r="F74" s="38"/>
    </row>
    <row r="75" spans="1:6" s="12" customFormat="1" ht="70.5" customHeight="1" x14ac:dyDescent="0.3">
      <c r="A75" s="211">
        <f>A71+0.01</f>
        <v>3.0299999999999994</v>
      </c>
      <c r="B75" s="103" t="s">
        <v>44</v>
      </c>
      <c r="C75" s="104" t="s">
        <v>45</v>
      </c>
      <c r="D75" s="105">
        <v>1</v>
      </c>
      <c r="E75" s="106"/>
      <c r="F75" s="215"/>
    </row>
    <row r="76" spans="1:6" s="8" customFormat="1" ht="13" x14ac:dyDescent="0.3">
      <c r="A76" s="216"/>
      <c r="B76" s="107"/>
      <c r="C76" s="108"/>
      <c r="D76" s="109"/>
      <c r="E76" s="110"/>
      <c r="F76" s="217"/>
    </row>
    <row r="77" spans="1:6" s="8" customFormat="1" ht="13" x14ac:dyDescent="0.3">
      <c r="A77" s="211">
        <f t="shared" ref="A77:A81" si="1">A75+0.01</f>
        <v>3.0399999999999991</v>
      </c>
      <c r="B77" s="111" t="s">
        <v>46</v>
      </c>
      <c r="C77" s="112" t="s">
        <v>9</v>
      </c>
      <c r="D77" s="113">
        <v>1</v>
      </c>
      <c r="E77" s="114"/>
      <c r="F77" s="218"/>
    </row>
    <row r="78" spans="1:6" s="8" customFormat="1" ht="13" x14ac:dyDescent="0.3">
      <c r="A78" s="71"/>
      <c r="B78" s="34"/>
      <c r="C78" s="35"/>
      <c r="D78" s="36"/>
      <c r="E78" s="37"/>
      <c r="F78" s="38"/>
    </row>
    <row r="79" spans="1:6" s="8" customFormat="1" ht="13" x14ac:dyDescent="0.3">
      <c r="A79" s="211">
        <f t="shared" si="1"/>
        <v>3.0499999999999989</v>
      </c>
      <c r="B79" s="34" t="s">
        <v>47</v>
      </c>
      <c r="C79" s="35" t="s">
        <v>9</v>
      </c>
      <c r="D79" s="36">
        <v>2</v>
      </c>
      <c r="E79" s="37"/>
      <c r="F79" s="38"/>
    </row>
    <row r="80" spans="1:6" s="8" customFormat="1" ht="13" x14ac:dyDescent="0.3">
      <c r="A80" s="71"/>
      <c r="B80" s="34"/>
      <c r="C80" s="35"/>
      <c r="D80" s="36"/>
      <c r="E80" s="37"/>
      <c r="F80" s="38"/>
    </row>
    <row r="81" spans="1:6" s="8" customFormat="1" ht="13" x14ac:dyDescent="0.3">
      <c r="A81" s="211">
        <f t="shared" si="1"/>
        <v>3.0599999999999987</v>
      </c>
      <c r="B81" s="34" t="s">
        <v>48</v>
      </c>
      <c r="C81" s="35" t="s">
        <v>9</v>
      </c>
      <c r="D81" s="36">
        <v>2</v>
      </c>
      <c r="E81" s="37"/>
      <c r="F81" s="38"/>
    </row>
    <row r="82" spans="1:6" s="8" customFormat="1" ht="13" x14ac:dyDescent="0.3">
      <c r="A82" s="71"/>
      <c r="B82" s="34"/>
      <c r="C82" s="35"/>
      <c r="D82" s="36"/>
      <c r="E82" s="37"/>
      <c r="F82" s="38"/>
    </row>
    <row r="83" spans="1:6" s="8" customFormat="1" ht="13" x14ac:dyDescent="0.3">
      <c r="A83" s="211">
        <f>A79+0.01</f>
        <v>3.0599999999999987</v>
      </c>
      <c r="B83" s="34" t="s">
        <v>49</v>
      </c>
      <c r="C83" s="35" t="s">
        <v>9</v>
      </c>
      <c r="D83" s="36">
        <v>1</v>
      </c>
      <c r="E83" s="37"/>
      <c r="F83" s="38"/>
    </row>
    <row r="84" spans="1:6" s="8" customFormat="1" ht="13" x14ac:dyDescent="0.3">
      <c r="A84" s="71"/>
      <c r="B84" s="34"/>
      <c r="C84" s="35"/>
      <c r="D84" s="36"/>
      <c r="E84" s="37"/>
      <c r="F84" s="38"/>
    </row>
    <row r="85" spans="1:6" s="8" customFormat="1" ht="13" x14ac:dyDescent="0.3">
      <c r="A85" s="211">
        <f>A83+0.01</f>
        <v>3.0699999999999985</v>
      </c>
      <c r="B85" s="34" t="s">
        <v>50</v>
      </c>
      <c r="C85" s="35" t="s">
        <v>9</v>
      </c>
      <c r="D85" s="36">
        <v>1</v>
      </c>
      <c r="E85" s="37"/>
      <c r="F85" s="38"/>
    </row>
    <row r="86" spans="1:6" s="8" customFormat="1" ht="13" x14ac:dyDescent="0.3">
      <c r="A86" s="71"/>
      <c r="B86" s="34"/>
      <c r="C86" s="35"/>
      <c r="D86" s="36"/>
      <c r="E86" s="37"/>
      <c r="F86" s="38"/>
    </row>
    <row r="87" spans="1:6" s="8" customFormat="1" ht="13" x14ac:dyDescent="0.3">
      <c r="A87" s="211">
        <f>A83+0.01</f>
        <v>3.0699999999999985</v>
      </c>
      <c r="B87" s="34" t="s">
        <v>51</v>
      </c>
      <c r="C87" s="35" t="s">
        <v>9</v>
      </c>
      <c r="D87" s="36">
        <v>2</v>
      </c>
      <c r="E87" s="37"/>
      <c r="F87" s="38"/>
    </row>
    <row r="88" spans="1:6" s="8" customFormat="1" ht="13" x14ac:dyDescent="0.3">
      <c r="A88" s="71"/>
      <c r="B88" s="34"/>
      <c r="C88" s="35"/>
      <c r="D88" s="36"/>
      <c r="E88" s="37"/>
      <c r="F88" s="38"/>
    </row>
    <row r="89" spans="1:6" s="8" customFormat="1" ht="13" x14ac:dyDescent="0.3">
      <c r="A89" s="211">
        <f>A87+0.01</f>
        <v>3.0799999999999983</v>
      </c>
      <c r="B89" s="34" t="s">
        <v>52</v>
      </c>
      <c r="C89" s="35" t="s">
        <v>9</v>
      </c>
      <c r="D89" s="36">
        <v>1</v>
      </c>
      <c r="E89" s="37"/>
      <c r="F89" s="38"/>
    </row>
    <row r="90" spans="1:6" s="8" customFormat="1" ht="13" x14ac:dyDescent="0.3">
      <c r="A90" s="71"/>
      <c r="B90" s="34"/>
      <c r="C90" s="35"/>
      <c r="D90" s="36"/>
      <c r="E90" s="37"/>
      <c r="F90" s="38"/>
    </row>
    <row r="91" spans="1:6" s="8" customFormat="1" ht="13" x14ac:dyDescent="0.3">
      <c r="A91" s="211">
        <f>A87+0.01</f>
        <v>3.0799999999999983</v>
      </c>
      <c r="B91" s="34" t="s">
        <v>53</v>
      </c>
      <c r="C91" s="35" t="s">
        <v>9</v>
      </c>
      <c r="D91" s="36">
        <v>1</v>
      </c>
      <c r="E91" s="37"/>
      <c r="F91" s="38"/>
    </row>
    <row r="92" spans="1:6" s="8" customFormat="1" ht="13" x14ac:dyDescent="0.3">
      <c r="A92" s="71"/>
      <c r="B92" s="34"/>
      <c r="C92" s="35"/>
      <c r="D92" s="36"/>
      <c r="E92" s="37"/>
      <c r="F92" s="38"/>
    </row>
    <row r="93" spans="1:6" s="8" customFormat="1" ht="13" x14ac:dyDescent="0.3">
      <c r="A93" s="211">
        <f>A91+0.01</f>
        <v>3.0899999999999981</v>
      </c>
      <c r="B93" s="34" t="s">
        <v>54</v>
      </c>
      <c r="C93" s="35" t="s">
        <v>9</v>
      </c>
      <c r="D93" s="36">
        <v>1</v>
      </c>
      <c r="E93" s="37"/>
      <c r="F93" s="38"/>
    </row>
    <row r="94" spans="1:6" s="8" customFormat="1" ht="13" x14ac:dyDescent="0.3">
      <c r="A94" s="71"/>
      <c r="B94" s="34"/>
      <c r="C94" s="35"/>
      <c r="D94" s="36"/>
      <c r="E94" s="37"/>
      <c r="F94" s="38"/>
    </row>
    <row r="95" spans="1:6" s="8" customFormat="1" ht="13" x14ac:dyDescent="0.3">
      <c r="A95" s="211">
        <f>A91+0.01</f>
        <v>3.0899999999999981</v>
      </c>
      <c r="B95" s="34" t="s">
        <v>55</v>
      </c>
      <c r="C95" s="35" t="s">
        <v>9</v>
      </c>
      <c r="D95" s="115">
        <v>2</v>
      </c>
      <c r="E95" s="37"/>
      <c r="F95" s="38"/>
    </row>
    <row r="96" spans="1:6" s="8" customFormat="1" ht="13" x14ac:dyDescent="0.3">
      <c r="A96" s="219"/>
      <c r="B96" s="34"/>
      <c r="C96" s="35"/>
      <c r="D96" s="36"/>
      <c r="E96" s="37"/>
      <c r="F96" s="38"/>
    </row>
    <row r="97" spans="1:6" s="8" customFormat="1" ht="13" x14ac:dyDescent="0.3">
      <c r="A97" s="220">
        <f t="shared" ref="A97:A101" si="2">A95+0.01</f>
        <v>3.0999999999999979</v>
      </c>
      <c r="B97" s="116" t="s">
        <v>56</v>
      </c>
      <c r="C97" s="35" t="s">
        <v>9</v>
      </c>
      <c r="D97" s="115">
        <v>1</v>
      </c>
      <c r="E97" s="37"/>
      <c r="F97" s="38"/>
    </row>
    <row r="98" spans="1:6" s="8" customFormat="1" ht="13" x14ac:dyDescent="0.3">
      <c r="A98" s="219"/>
      <c r="B98" s="116"/>
      <c r="C98" s="35"/>
      <c r="D98" s="115"/>
      <c r="E98" s="37"/>
      <c r="F98" s="38"/>
    </row>
    <row r="99" spans="1:6" s="8" customFormat="1" ht="13" x14ac:dyDescent="0.3">
      <c r="A99" s="220">
        <f t="shared" si="2"/>
        <v>3.1099999999999977</v>
      </c>
      <c r="B99" s="116" t="s">
        <v>57</v>
      </c>
      <c r="C99" s="35" t="s">
        <v>58</v>
      </c>
      <c r="D99" s="115">
        <v>10</v>
      </c>
      <c r="E99" s="37"/>
      <c r="F99" s="38"/>
    </row>
    <row r="100" spans="1:6" s="8" customFormat="1" ht="13" x14ac:dyDescent="0.3">
      <c r="A100" s="219"/>
      <c r="B100" s="34"/>
      <c r="C100" s="35"/>
      <c r="D100" s="36"/>
      <c r="E100" s="37"/>
      <c r="F100" s="38"/>
    </row>
    <row r="101" spans="1:6" s="8" customFormat="1" ht="22.5" customHeight="1" x14ac:dyDescent="0.3">
      <c r="A101" s="220">
        <f t="shared" si="2"/>
        <v>3.1199999999999974</v>
      </c>
      <c r="B101" s="34" t="s">
        <v>59</v>
      </c>
      <c r="C101" s="35" t="s">
        <v>9</v>
      </c>
      <c r="D101" s="115">
        <v>1</v>
      </c>
      <c r="E101" s="37"/>
      <c r="F101" s="38"/>
    </row>
    <row r="102" spans="1:6" s="8" customFormat="1" ht="13" x14ac:dyDescent="0.3">
      <c r="A102" s="219"/>
      <c r="B102" s="34"/>
      <c r="C102" s="35"/>
      <c r="D102" s="115"/>
      <c r="E102" s="37"/>
      <c r="F102" s="38"/>
    </row>
    <row r="103" spans="1:6" s="8" customFormat="1" ht="13" x14ac:dyDescent="0.3">
      <c r="A103" s="220">
        <f>A101+0.01</f>
        <v>3.1299999999999972</v>
      </c>
      <c r="B103" s="34" t="s">
        <v>60</v>
      </c>
      <c r="C103" s="35" t="s">
        <v>9</v>
      </c>
      <c r="D103" s="115">
        <v>4</v>
      </c>
      <c r="E103" s="37"/>
      <c r="F103" s="38"/>
    </row>
    <row r="104" spans="1:6" s="8" customFormat="1" ht="13" x14ac:dyDescent="0.3">
      <c r="A104" s="219"/>
      <c r="B104" s="34"/>
      <c r="C104" s="35"/>
      <c r="D104" s="115"/>
      <c r="E104" s="37"/>
      <c r="F104" s="38"/>
    </row>
    <row r="105" spans="1:6" s="8" customFormat="1" ht="13" x14ac:dyDescent="0.3">
      <c r="A105" s="220">
        <f>A103+0.01</f>
        <v>3.139999999999997</v>
      </c>
      <c r="B105" s="34" t="s">
        <v>61</v>
      </c>
      <c r="C105" s="35" t="s">
        <v>9</v>
      </c>
      <c r="D105" s="115">
        <v>2</v>
      </c>
      <c r="E105" s="37"/>
      <c r="F105" s="38"/>
    </row>
    <row r="106" spans="1:6" s="8" customFormat="1" ht="13" x14ac:dyDescent="0.3">
      <c r="A106" s="43"/>
      <c r="B106" s="34"/>
      <c r="C106" s="35"/>
      <c r="D106" s="36"/>
      <c r="E106" s="37"/>
      <c r="F106" s="38"/>
    </row>
    <row r="107" spans="1:6" s="8" customFormat="1" ht="13" x14ac:dyDescent="0.3">
      <c r="A107" s="188"/>
      <c r="B107" s="39" t="s">
        <v>62</v>
      </c>
      <c r="C107" s="40"/>
      <c r="D107" s="41"/>
      <c r="E107" s="42"/>
      <c r="F107" s="78"/>
    </row>
    <row r="108" spans="1:6" s="8" customFormat="1" ht="13" x14ac:dyDescent="0.3">
      <c r="A108" s="33"/>
      <c r="B108" s="34"/>
      <c r="C108" s="35"/>
      <c r="D108" s="36"/>
      <c r="E108" s="37"/>
      <c r="F108" s="38"/>
    </row>
    <row r="109" spans="1:6" s="8" customFormat="1" ht="26" x14ac:dyDescent="0.3">
      <c r="A109" s="220">
        <f>A105+0.01</f>
        <v>3.1499999999999968</v>
      </c>
      <c r="B109" s="34" t="s">
        <v>63</v>
      </c>
      <c r="C109" s="35" t="s">
        <v>64</v>
      </c>
      <c r="D109" s="36">
        <v>7</v>
      </c>
      <c r="E109" s="37"/>
      <c r="F109" s="38"/>
    </row>
    <row r="110" spans="1:6" s="8" customFormat="1" ht="13" x14ac:dyDescent="0.3">
      <c r="A110" s="33"/>
      <c r="B110" s="34"/>
      <c r="C110" s="35"/>
      <c r="D110" s="36"/>
      <c r="E110" s="37"/>
      <c r="F110" s="38"/>
    </row>
    <row r="111" spans="1:6" s="8" customFormat="1" ht="26" x14ac:dyDescent="0.3">
      <c r="A111" s="220">
        <f t="shared" ref="A111:A115" si="3">A109+0.01</f>
        <v>3.1599999999999966</v>
      </c>
      <c r="B111" s="34" t="s">
        <v>65</v>
      </c>
      <c r="C111" s="35" t="s">
        <v>64</v>
      </c>
      <c r="D111" s="36">
        <v>3</v>
      </c>
      <c r="E111" s="37"/>
      <c r="F111" s="38"/>
    </row>
    <row r="112" spans="1:6" s="8" customFormat="1" ht="13" x14ac:dyDescent="0.3">
      <c r="A112" s="33"/>
      <c r="B112" s="34"/>
      <c r="C112" s="35"/>
      <c r="D112" s="36"/>
      <c r="E112" s="37"/>
      <c r="F112" s="38"/>
    </row>
    <row r="113" spans="1:6" s="8" customFormat="1" ht="39" x14ac:dyDescent="0.3">
      <c r="A113" s="220">
        <f t="shared" si="3"/>
        <v>3.1699999999999964</v>
      </c>
      <c r="B113" s="34" t="s">
        <v>66</v>
      </c>
      <c r="C113" s="35" t="s">
        <v>67</v>
      </c>
      <c r="D113" s="36">
        <v>2</v>
      </c>
      <c r="E113" s="37"/>
      <c r="F113" s="38"/>
    </row>
    <row r="114" spans="1:6" s="8" customFormat="1" ht="13" x14ac:dyDescent="0.3">
      <c r="A114" s="33"/>
      <c r="B114" s="34"/>
      <c r="C114" s="35"/>
      <c r="D114" s="36"/>
      <c r="E114" s="37"/>
      <c r="F114" s="38"/>
    </row>
    <row r="115" spans="1:6" s="8" customFormat="1" ht="26" x14ac:dyDescent="0.3">
      <c r="A115" s="220">
        <f t="shared" si="3"/>
        <v>3.1799999999999962</v>
      </c>
      <c r="B115" s="34" t="s">
        <v>68</v>
      </c>
      <c r="C115" s="35" t="s">
        <v>67</v>
      </c>
      <c r="D115" s="36">
        <v>0.52</v>
      </c>
      <c r="E115" s="37"/>
      <c r="F115" s="38"/>
    </row>
    <row r="116" spans="1:6" s="8" customFormat="1" ht="13" x14ac:dyDescent="0.3">
      <c r="A116" s="33"/>
      <c r="B116" s="34"/>
      <c r="C116" s="35"/>
      <c r="D116" s="36"/>
      <c r="E116" s="37"/>
      <c r="F116" s="38"/>
    </row>
    <row r="117" spans="1:6" s="8" customFormat="1" ht="16" x14ac:dyDescent="0.3">
      <c r="A117" s="220">
        <f t="shared" ref="A117:A121" si="4">A115+0.01</f>
        <v>3.1899999999999959</v>
      </c>
      <c r="B117" s="34" t="s">
        <v>69</v>
      </c>
      <c r="C117" s="35" t="s">
        <v>70</v>
      </c>
      <c r="D117" s="36">
        <v>6</v>
      </c>
      <c r="E117" s="37"/>
      <c r="F117" s="38"/>
    </row>
    <row r="118" spans="1:6" s="8" customFormat="1" ht="13" x14ac:dyDescent="0.3">
      <c r="A118" s="33"/>
      <c r="B118" s="34"/>
      <c r="C118" s="35"/>
      <c r="D118" s="36"/>
      <c r="E118" s="37"/>
      <c r="F118" s="38"/>
    </row>
    <row r="119" spans="1:6" s="8" customFormat="1" ht="26" x14ac:dyDescent="0.3">
      <c r="A119" s="220">
        <f t="shared" si="4"/>
        <v>3.1999999999999957</v>
      </c>
      <c r="B119" s="34" t="s">
        <v>71</v>
      </c>
      <c r="C119" s="35" t="s">
        <v>67</v>
      </c>
      <c r="D119" s="36">
        <v>1.2</v>
      </c>
      <c r="E119" s="37"/>
      <c r="F119" s="38"/>
    </row>
    <row r="120" spans="1:6" s="8" customFormat="1" ht="13" x14ac:dyDescent="0.3">
      <c r="A120" s="33"/>
      <c r="B120" s="34"/>
      <c r="C120" s="35"/>
      <c r="D120" s="36"/>
      <c r="E120" s="37"/>
      <c r="F120" s="38"/>
    </row>
    <row r="121" spans="1:6" s="8" customFormat="1" ht="39.75" customHeight="1" x14ac:dyDescent="0.3">
      <c r="A121" s="220">
        <f t="shared" si="4"/>
        <v>3.2099999999999955</v>
      </c>
      <c r="B121" s="34" t="s">
        <v>72</v>
      </c>
      <c r="C121" s="35" t="s">
        <v>70</v>
      </c>
      <c r="D121" s="36">
        <v>7</v>
      </c>
      <c r="E121" s="37"/>
      <c r="F121" s="38"/>
    </row>
    <row r="122" spans="1:6" s="8" customFormat="1" ht="13" x14ac:dyDescent="0.3">
      <c r="A122" s="33"/>
      <c r="B122" s="34"/>
      <c r="C122" s="35"/>
      <c r="D122" s="36"/>
      <c r="E122" s="37"/>
      <c r="F122" s="38"/>
    </row>
    <row r="123" spans="1:6" s="8" customFormat="1" ht="16" x14ac:dyDescent="0.3">
      <c r="A123" s="220">
        <f>A121+0.01</f>
        <v>3.2199999999999953</v>
      </c>
      <c r="B123" s="34" t="s">
        <v>73</v>
      </c>
      <c r="C123" s="35" t="s">
        <v>70</v>
      </c>
      <c r="D123" s="36">
        <v>1.2</v>
      </c>
      <c r="E123" s="37"/>
      <c r="F123" s="38"/>
    </row>
    <row r="124" spans="1:6" s="8" customFormat="1" ht="13" x14ac:dyDescent="0.3">
      <c r="A124" s="33"/>
      <c r="B124" s="34"/>
      <c r="C124" s="35"/>
      <c r="D124" s="36"/>
      <c r="E124" s="37"/>
      <c r="F124" s="38"/>
    </row>
    <row r="125" spans="1:6" s="12" customFormat="1" ht="13.5" x14ac:dyDescent="0.3">
      <c r="A125" s="221"/>
      <c r="B125" s="89" t="s">
        <v>74</v>
      </c>
      <c r="C125" s="90"/>
      <c r="D125" s="91"/>
      <c r="E125" s="92"/>
      <c r="F125" s="210"/>
    </row>
    <row r="126" spans="1:6" s="8" customFormat="1" ht="13" x14ac:dyDescent="0.3">
      <c r="A126" s="33"/>
      <c r="B126" s="34"/>
      <c r="C126" s="35"/>
      <c r="D126" s="36"/>
      <c r="E126" s="37"/>
      <c r="F126" s="38"/>
    </row>
    <row r="127" spans="1:6" s="8" customFormat="1" ht="26" x14ac:dyDescent="0.3">
      <c r="A127" s="220">
        <f>A123+0.01</f>
        <v>3.2299999999999951</v>
      </c>
      <c r="B127" s="34" t="s">
        <v>75</v>
      </c>
      <c r="C127" s="35" t="s">
        <v>70</v>
      </c>
      <c r="D127" s="36">
        <v>3</v>
      </c>
      <c r="E127" s="37"/>
      <c r="F127" s="38"/>
    </row>
    <row r="128" spans="1:6" s="8" customFormat="1" ht="13" x14ac:dyDescent="0.3">
      <c r="A128" s="33"/>
      <c r="B128" s="34"/>
      <c r="C128" s="35"/>
      <c r="D128" s="36"/>
      <c r="E128" s="37"/>
      <c r="F128" s="38"/>
    </row>
    <row r="129" spans="1:6" s="12" customFormat="1" ht="13.5" x14ac:dyDescent="0.3">
      <c r="A129" s="221"/>
      <c r="B129" s="89" t="s">
        <v>76</v>
      </c>
      <c r="C129" s="90"/>
      <c r="D129" s="91"/>
      <c r="E129" s="92"/>
      <c r="F129" s="210"/>
    </row>
    <row r="130" spans="1:6" s="8" customFormat="1" ht="13" x14ac:dyDescent="0.3">
      <c r="A130" s="33"/>
      <c r="B130" s="34"/>
      <c r="C130" s="35"/>
      <c r="D130" s="36"/>
      <c r="E130" s="37"/>
      <c r="F130" s="38"/>
    </row>
    <row r="131" spans="1:6" s="8" customFormat="1" ht="13" x14ac:dyDescent="0.3">
      <c r="A131" s="220">
        <f>A127+0.01</f>
        <v>3.2399999999999949</v>
      </c>
      <c r="B131" s="34" t="s">
        <v>77</v>
      </c>
      <c r="C131" s="35" t="s">
        <v>78</v>
      </c>
      <c r="D131" s="36">
        <v>12</v>
      </c>
      <c r="E131" s="37"/>
      <c r="F131" s="38"/>
    </row>
    <row r="132" spans="1:6" s="8" customFormat="1" ht="13" x14ac:dyDescent="0.3">
      <c r="A132" s="33"/>
      <c r="B132" s="34"/>
      <c r="C132" s="35"/>
      <c r="D132" s="36"/>
      <c r="E132" s="37"/>
      <c r="F132" s="38"/>
    </row>
    <row r="133" spans="1:6" s="8" customFormat="1" ht="13" x14ac:dyDescent="0.3">
      <c r="A133" s="220">
        <f t="shared" ref="A133:A137" si="5">A131+0.01</f>
        <v>3.2499999999999947</v>
      </c>
      <c r="B133" s="34" t="s">
        <v>79</v>
      </c>
      <c r="C133" s="35" t="s">
        <v>80</v>
      </c>
      <c r="D133" s="36">
        <v>1</v>
      </c>
      <c r="E133" s="37"/>
      <c r="F133" s="38"/>
    </row>
    <row r="134" spans="1:6" s="8" customFormat="1" ht="13" x14ac:dyDescent="0.3">
      <c r="A134" s="33"/>
      <c r="B134" s="34"/>
      <c r="C134" s="35"/>
      <c r="D134" s="36"/>
      <c r="E134" s="37"/>
      <c r="F134" s="38"/>
    </row>
    <row r="135" spans="1:6" s="8" customFormat="1" ht="13" x14ac:dyDescent="0.3">
      <c r="A135" s="33">
        <f t="shared" si="5"/>
        <v>3.2599999999999945</v>
      </c>
      <c r="B135" s="34" t="s">
        <v>50</v>
      </c>
      <c r="C135" s="35" t="s">
        <v>9</v>
      </c>
      <c r="D135" s="36">
        <v>1</v>
      </c>
      <c r="E135" s="37"/>
      <c r="F135" s="38"/>
    </row>
    <row r="136" spans="1:6" s="8" customFormat="1" ht="13" x14ac:dyDescent="0.3">
      <c r="A136" s="33"/>
      <c r="B136" s="34"/>
      <c r="C136" s="35"/>
      <c r="D136" s="36"/>
      <c r="E136" s="37"/>
      <c r="F136" s="38"/>
    </row>
    <row r="137" spans="1:6" s="8" customFormat="1" ht="13" x14ac:dyDescent="0.3">
      <c r="A137" s="33">
        <f t="shared" si="5"/>
        <v>3.2699999999999942</v>
      </c>
      <c r="B137" s="34" t="s">
        <v>52</v>
      </c>
      <c r="C137" s="35" t="s">
        <v>9</v>
      </c>
      <c r="D137" s="36">
        <v>1</v>
      </c>
      <c r="E137" s="37"/>
      <c r="F137" s="38"/>
    </row>
    <row r="138" spans="1:6" s="8" customFormat="1" ht="13" x14ac:dyDescent="0.3">
      <c r="A138" s="33"/>
      <c r="B138" s="34"/>
      <c r="C138" s="35"/>
      <c r="D138" s="36"/>
      <c r="E138" s="37"/>
      <c r="F138" s="38"/>
    </row>
    <row r="139" spans="1:6" s="8" customFormat="1" ht="13" x14ac:dyDescent="0.3">
      <c r="A139" s="33">
        <f t="shared" ref="A139:A143" si="6">A137+0.01</f>
        <v>3.279999999999994</v>
      </c>
      <c r="B139" s="34" t="s">
        <v>81</v>
      </c>
      <c r="C139" s="35" t="s">
        <v>9</v>
      </c>
      <c r="D139" s="36">
        <v>8</v>
      </c>
      <c r="E139" s="37"/>
      <c r="F139" s="38"/>
    </row>
    <row r="140" spans="1:6" s="8" customFormat="1" ht="13" x14ac:dyDescent="0.3">
      <c r="A140" s="33"/>
      <c r="B140" s="34"/>
      <c r="C140" s="35"/>
      <c r="D140" s="36"/>
      <c r="E140" s="37"/>
      <c r="F140" s="38"/>
    </row>
    <row r="141" spans="1:6" s="8" customFormat="1" ht="13" x14ac:dyDescent="0.3">
      <c r="A141" s="33">
        <f t="shared" si="6"/>
        <v>3.2899999999999938</v>
      </c>
      <c r="B141" s="34" t="s">
        <v>82</v>
      </c>
      <c r="C141" s="35" t="s">
        <v>80</v>
      </c>
      <c r="D141" s="36">
        <v>2</v>
      </c>
      <c r="E141" s="37"/>
      <c r="F141" s="38"/>
    </row>
    <row r="142" spans="1:6" s="8" customFormat="1" ht="13" x14ac:dyDescent="0.3">
      <c r="A142" s="33"/>
      <c r="B142" s="34"/>
      <c r="C142" s="35"/>
      <c r="D142" s="36"/>
      <c r="E142" s="37"/>
      <c r="F142" s="38"/>
    </row>
    <row r="143" spans="1:6" s="8" customFormat="1" ht="17.25" customHeight="1" x14ac:dyDescent="0.3">
      <c r="A143" s="33">
        <f t="shared" si="6"/>
        <v>3.2999999999999936</v>
      </c>
      <c r="B143" s="34" t="s">
        <v>83</v>
      </c>
      <c r="C143" s="35" t="s">
        <v>80</v>
      </c>
      <c r="D143" s="36">
        <v>1</v>
      </c>
      <c r="E143" s="37"/>
      <c r="F143" s="38"/>
    </row>
    <row r="144" spans="1:6" s="8" customFormat="1" ht="13" x14ac:dyDescent="0.3">
      <c r="A144" s="33"/>
      <c r="B144" s="34"/>
      <c r="C144" s="35"/>
      <c r="D144" s="36"/>
      <c r="E144" s="37"/>
      <c r="F144" s="38"/>
    </row>
    <row r="145" spans="1:6" s="8" customFormat="1" ht="26" x14ac:dyDescent="0.3">
      <c r="A145" s="33">
        <f t="shared" ref="A145:A149" si="7">A143+0.01</f>
        <v>3.3099999999999934</v>
      </c>
      <c r="B145" s="34" t="s">
        <v>84</v>
      </c>
      <c r="C145" s="35" t="s">
        <v>80</v>
      </c>
      <c r="D145" s="36">
        <v>2</v>
      </c>
      <c r="E145" s="37"/>
      <c r="F145" s="38"/>
    </row>
    <row r="146" spans="1:6" s="8" customFormat="1" ht="13" x14ac:dyDescent="0.3">
      <c r="A146" s="33"/>
      <c r="B146" s="34"/>
      <c r="C146" s="35"/>
      <c r="D146" s="36"/>
      <c r="E146" s="37"/>
      <c r="F146" s="38"/>
    </row>
    <row r="147" spans="1:6" s="8" customFormat="1" ht="13" x14ac:dyDescent="0.3">
      <c r="A147" s="33">
        <f t="shared" si="7"/>
        <v>3.3199999999999932</v>
      </c>
      <c r="B147" s="34" t="s">
        <v>85</v>
      </c>
      <c r="C147" s="35" t="s">
        <v>80</v>
      </c>
      <c r="D147" s="36">
        <v>2</v>
      </c>
      <c r="E147" s="37"/>
      <c r="F147" s="38"/>
    </row>
    <row r="148" spans="1:6" s="8" customFormat="1" ht="13" x14ac:dyDescent="0.3">
      <c r="A148" s="33"/>
      <c r="B148" s="34"/>
      <c r="C148" s="35"/>
      <c r="D148" s="36"/>
      <c r="E148" s="37"/>
      <c r="F148" s="38"/>
    </row>
    <row r="149" spans="1:6" s="8" customFormat="1" ht="13" x14ac:dyDescent="0.3">
      <c r="A149" s="33">
        <f t="shared" si="7"/>
        <v>3.329999999999993</v>
      </c>
      <c r="B149" s="34" t="s">
        <v>86</v>
      </c>
      <c r="C149" s="35" t="s">
        <v>80</v>
      </c>
      <c r="D149" s="36">
        <v>1</v>
      </c>
      <c r="E149" s="37"/>
      <c r="F149" s="38"/>
    </row>
    <row r="150" spans="1:6" s="8" customFormat="1" ht="13" x14ac:dyDescent="0.3">
      <c r="A150" s="33"/>
      <c r="B150" s="34"/>
      <c r="C150" s="35"/>
      <c r="D150" s="36"/>
      <c r="E150" s="37"/>
      <c r="F150" s="38"/>
    </row>
    <row r="151" spans="1:6" s="8" customFormat="1" ht="13" x14ac:dyDescent="0.3">
      <c r="A151" s="33">
        <f t="shared" ref="A151:A155" si="8">A149+0.01</f>
        <v>3.3399999999999928</v>
      </c>
      <c r="B151" s="34" t="s">
        <v>87</v>
      </c>
      <c r="C151" s="35" t="s">
        <v>80</v>
      </c>
      <c r="D151" s="36">
        <v>6</v>
      </c>
      <c r="E151" s="37"/>
      <c r="F151" s="38"/>
    </row>
    <row r="152" spans="1:6" s="8" customFormat="1" ht="13" x14ac:dyDescent="0.3">
      <c r="A152" s="33"/>
      <c r="B152" s="34"/>
      <c r="C152" s="35"/>
      <c r="D152" s="36"/>
      <c r="E152" s="37"/>
      <c r="F152" s="38"/>
    </row>
    <row r="153" spans="1:6" s="8" customFormat="1" ht="13" x14ac:dyDescent="0.3">
      <c r="A153" s="33">
        <f t="shared" si="8"/>
        <v>3.3499999999999925</v>
      </c>
      <c r="B153" s="34" t="s">
        <v>88</v>
      </c>
      <c r="C153" s="35" t="s">
        <v>80</v>
      </c>
      <c r="D153" s="36">
        <v>6</v>
      </c>
      <c r="E153" s="37"/>
      <c r="F153" s="38"/>
    </row>
    <row r="154" spans="1:6" s="8" customFormat="1" ht="13" x14ac:dyDescent="0.3">
      <c r="A154" s="33"/>
      <c r="B154" s="34"/>
      <c r="C154" s="35"/>
      <c r="D154" s="36"/>
      <c r="E154" s="37"/>
      <c r="F154" s="38"/>
    </row>
    <row r="155" spans="1:6" s="8" customFormat="1" ht="13" x14ac:dyDescent="0.3">
      <c r="A155" s="33">
        <f t="shared" si="8"/>
        <v>3.3599999999999923</v>
      </c>
      <c r="B155" s="34" t="s">
        <v>89</v>
      </c>
      <c r="C155" s="35" t="s">
        <v>58</v>
      </c>
      <c r="D155" s="36">
        <v>10</v>
      </c>
      <c r="E155" s="37"/>
      <c r="F155" s="38"/>
    </row>
    <row r="156" spans="1:6" s="8" customFormat="1" ht="13" x14ac:dyDescent="0.3">
      <c r="A156" s="33"/>
      <c r="B156" s="34"/>
      <c r="C156" s="35"/>
      <c r="D156" s="36"/>
      <c r="E156" s="37"/>
      <c r="F156" s="38"/>
    </row>
    <row r="157" spans="1:6" s="8" customFormat="1" ht="13" x14ac:dyDescent="0.3">
      <c r="A157" s="33">
        <f>A155+0.01</f>
        <v>3.3699999999999921</v>
      </c>
      <c r="B157" s="34" t="s">
        <v>90</v>
      </c>
      <c r="C157" s="35" t="s">
        <v>80</v>
      </c>
      <c r="D157" s="36">
        <v>6</v>
      </c>
      <c r="E157" s="37"/>
      <c r="F157" s="38"/>
    </row>
    <row r="158" spans="1:6" s="8" customFormat="1" ht="13" x14ac:dyDescent="0.3">
      <c r="A158" s="33"/>
      <c r="B158" s="34"/>
      <c r="C158" s="35"/>
      <c r="D158" s="36"/>
      <c r="E158" s="37"/>
      <c r="F158" s="38"/>
    </row>
    <row r="159" spans="1:6" s="8" customFormat="1" ht="13" x14ac:dyDescent="0.3">
      <c r="A159" s="33">
        <f>A157+0.01</f>
        <v>3.3799999999999919</v>
      </c>
      <c r="B159" s="34" t="s">
        <v>91</v>
      </c>
      <c r="C159" s="35" t="s">
        <v>80</v>
      </c>
      <c r="D159" s="36">
        <v>6</v>
      </c>
      <c r="E159" s="37"/>
      <c r="F159" s="38"/>
    </row>
    <row r="160" spans="1:6" s="14" customFormat="1" ht="13" x14ac:dyDescent="0.3">
      <c r="A160" s="222"/>
      <c r="B160" s="118"/>
      <c r="C160" s="117"/>
      <c r="D160" s="119"/>
      <c r="E160" s="119"/>
      <c r="F160" s="223"/>
    </row>
    <row r="161" spans="1:6" s="15" customFormat="1" ht="13" x14ac:dyDescent="0.3">
      <c r="A161" s="222"/>
      <c r="B161" s="118" t="s">
        <v>92</v>
      </c>
      <c r="C161" s="117"/>
      <c r="D161" s="119"/>
      <c r="E161" s="119"/>
      <c r="F161" s="224"/>
    </row>
    <row r="162" spans="1:6" s="14" customFormat="1" ht="13" x14ac:dyDescent="0.3">
      <c r="A162" s="222"/>
      <c r="B162" s="118"/>
      <c r="C162" s="117"/>
      <c r="D162" s="119"/>
      <c r="E162" s="119"/>
      <c r="F162" s="223"/>
    </row>
    <row r="163" spans="1:6" s="14" customFormat="1" ht="13" x14ac:dyDescent="0.3">
      <c r="A163" s="33">
        <f>A159+0.01</f>
        <v>3.3899999999999917</v>
      </c>
      <c r="B163" s="122" t="s">
        <v>93</v>
      </c>
      <c r="C163" s="123" t="s">
        <v>24</v>
      </c>
      <c r="D163" s="124">
        <v>10</v>
      </c>
      <c r="E163" s="124"/>
      <c r="F163" s="223"/>
    </row>
    <row r="164" spans="1:6" s="14" customFormat="1" ht="13" x14ac:dyDescent="0.3">
      <c r="A164" s="222"/>
      <c r="B164" s="125"/>
      <c r="C164" s="126"/>
      <c r="D164" s="127"/>
      <c r="E164" s="127"/>
      <c r="F164" s="223"/>
    </row>
    <row r="165" spans="1:6" s="14" customFormat="1" ht="13" x14ac:dyDescent="0.3">
      <c r="A165" s="211">
        <f t="shared" ref="A165:A169" si="9">A163+0.01</f>
        <v>3.3999999999999915</v>
      </c>
      <c r="B165" s="70" t="s">
        <v>94</v>
      </c>
      <c r="C165" s="123" t="s">
        <v>24</v>
      </c>
      <c r="D165" s="124">
        <v>8</v>
      </c>
      <c r="E165" s="124"/>
      <c r="F165" s="223"/>
    </row>
    <row r="166" spans="1:6" s="14" customFormat="1" ht="13" x14ac:dyDescent="0.3">
      <c r="A166" s="222"/>
      <c r="B166" s="125"/>
      <c r="C166" s="126"/>
      <c r="D166" s="127"/>
      <c r="E166" s="127"/>
      <c r="F166" s="223"/>
    </row>
    <row r="167" spans="1:6" s="14" customFormat="1" ht="26" x14ac:dyDescent="0.3">
      <c r="A167" s="211">
        <f t="shared" si="9"/>
        <v>3.4099999999999913</v>
      </c>
      <c r="B167" s="70" t="s">
        <v>95</v>
      </c>
      <c r="C167" s="123" t="s">
        <v>20</v>
      </c>
      <c r="D167" s="124">
        <v>4</v>
      </c>
      <c r="E167" s="124"/>
      <c r="F167" s="223"/>
    </row>
    <row r="168" spans="1:6" s="14" customFormat="1" ht="13" x14ac:dyDescent="0.3">
      <c r="A168" s="222"/>
      <c r="B168" s="125"/>
      <c r="C168" s="126"/>
      <c r="D168" s="127"/>
      <c r="E168" s="127"/>
      <c r="F168" s="223"/>
    </row>
    <row r="169" spans="1:6" s="14" customFormat="1" ht="26" x14ac:dyDescent="0.3">
      <c r="A169" s="211">
        <f t="shared" si="9"/>
        <v>3.419999999999991</v>
      </c>
      <c r="B169" s="70" t="s">
        <v>96</v>
      </c>
      <c r="C169" s="123" t="s">
        <v>20</v>
      </c>
      <c r="D169" s="124">
        <v>4</v>
      </c>
      <c r="E169" s="124"/>
      <c r="F169" s="223"/>
    </row>
    <row r="170" spans="1:6" s="14" customFormat="1" ht="13" x14ac:dyDescent="0.3">
      <c r="A170" s="222"/>
      <c r="B170" s="70"/>
      <c r="C170" s="123"/>
      <c r="D170" s="124"/>
      <c r="E170" s="124"/>
      <c r="F170" s="223"/>
    </row>
    <row r="171" spans="1:6" s="14" customFormat="1" ht="13" x14ac:dyDescent="0.3">
      <c r="A171" s="211">
        <f t="shared" ref="A171:A175" si="10">A169+0.01</f>
        <v>3.4299999999999908</v>
      </c>
      <c r="B171" s="70" t="s">
        <v>97</v>
      </c>
      <c r="C171" s="128" t="s">
        <v>9</v>
      </c>
      <c r="D171" s="124">
        <v>1</v>
      </c>
      <c r="E171" s="124"/>
      <c r="F171" s="223"/>
    </row>
    <row r="172" spans="1:6" s="14" customFormat="1" ht="13" x14ac:dyDescent="0.3">
      <c r="A172" s="222"/>
      <c r="B172" s="70"/>
      <c r="C172" s="123"/>
      <c r="D172" s="124"/>
      <c r="E172" s="124"/>
      <c r="F172" s="223"/>
    </row>
    <row r="173" spans="1:6" s="14" customFormat="1" ht="13" x14ac:dyDescent="0.3">
      <c r="A173" s="211">
        <f t="shared" si="10"/>
        <v>3.4399999999999906</v>
      </c>
      <c r="B173" s="70" t="s">
        <v>98</v>
      </c>
      <c r="C173" s="123" t="s">
        <v>99</v>
      </c>
      <c r="D173" s="124">
        <v>3</v>
      </c>
      <c r="E173" s="124"/>
      <c r="F173" s="223"/>
    </row>
    <row r="174" spans="1:6" s="14" customFormat="1" ht="13" x14ac:dyDescent="0.3">
      <c r="A174" s="222"/>
      <c r="B174" s="70"/>
      <c r="C174" s="123"/>
      <c r="D174" s="124"/>
      <c r="E174" s="124"/>
      <c r="F174" s="223"/>
    </row>
    <row r="175" spans="1:6" s="14" customFormat="1" ht="13" x14ac:dyDescent="0.3">
      <c r="A175" s="211">
        <f t="shared" si="10"/>
        <v>3.4499999999999904</v>
      </c>
      <c r="B175" s="70" t="s">
        <v>100</v>
      </c>
      <c r="C175" s="128" t="s">
        <v>9</v>
      </c>
      <c r="D175" s="124">
        <v>2</v>
      </c>
      <c r="E175" s="124"/>
      <c r="F175" s="223"/>
    </row>
    <row r="176" spans="1:6" s="8" customFormat="1" ht="13" x14ac:dyDescent="0.3">
      <c r="A176" s="33"/>
      <c r="B176" s="34"/>
      <c r="C176" s="35"/>
      <c r="D176" s="36"/>
      <c r="E176" s="37"/>
      <c r="F176" s="38"/>
    </row>
    <row r="177" spans="1:16" s="16" customFormat="1" x14ac:dyDescent="0.3">
      <c r="A177" s="225"/>
      <c r="B177" s="129"/>
      <c r="C177" s="130"/>
      <c r="D177" s="131"/>
      <c r="E177" s="132"/>
      <c r="F177" s="226"/>
      <c r="G177" s="133"/>
      <c r="H177" s="134"/>
      <c r="I177" s="134"/>
      <c r="J177" s="137"/>
      <c r="K177" s="137"/>
      <c r="L177" s="138"/>
      <c r="M177" s="137"/>
      <c r="N177" s="137"/>
      <c r="O177" s="137"/>
      <c r="P177" s="137"/>
    </row>
    <row r="178" spans="1:16" s="17" customFormat="1" ht="13" x14ac:dyDescent="0.3">
      <c r="A178" s="227"/>
      <c r="B178" s="135" t="s">
        <v>101</v>
      </c>
      <c r="C178" s="196"/>
      <c r="D178" s="197"/>
      <c r="E178" s="198"/>
      <c r="F178" s="228"/>
      <c r="G178" s="14"/>
      <c r="H178" s="136"/>
    </row>
    <row r="179" spans="1:16" s="8" customFormat="1" ht="13" x14ac:dyDescent="0.3">
      <c r="A179" s="71"/>
      <c r="B179" s="72"/>
      <c r="C179" s="40"/>
      <c r="D179" s="41"/>
      <c r="E179" s="42"/>
      <c r="F179" s="73"/>
    </row>
    <row r="180" spans="1:16" s="8" customFormat="1" ht="13" x14ac:dyDescent="0.3">
      <c r="A180" s="188">
        <v>4</v>
      </c>
      <c r="B180" s="39" t="s">
        <v>102</v>
      </c>
      <c r="C180" s="40"/>
      <c r="D180" s="41"/>
      <c r="E180" s="42"/>
      <c r="F180" s="78"/>
    </row>
    <row r="181" spans="1:16" s="8" customFormat="1" ht="13" x14ac:dyDescent="0.3">
      <c r="A181" s="33"/>
      <c r="B181" s="39"/>
      <c r="C181" s="40"/>
      <c r="D181" s="41"/>
      <c r="E181" s="42"/>
      <c r="F181" s="78"/>
    </row>
    <row r="182" spans="1:16" s="8" customFormat="1" ht="39" x14ac:dyDescent="0.3">
      <c r="A182" s="33">
        <f>A180+0.01</f>
        <v>4.01</v>
      </c>
      <c r="B182" s="34" t="s">
        <v>103</v>
      </c>
      <c r="C182" s="35" t="s">
        <v>45</v>
      </c>
      <c r="D182" s="36">
        <v>1</v>
      </c>
      <c r="E182" s="139"/>
      <c r="F182" s="38"/>
    </row>
    <row r="183" spans="1:16" s="8" customFormat="1" ht="13" x14ac:dyDescent="0.3">
      <c r="A183" s="33"/>
      <c r="B183" s="34"/>
      <c r="C183" s="35"/>
      <c r="D183" s="36"/>
      <c r="E183" s="139"/>
      <c r="F183" s="38"/>
    </row>
    <row r="184" spans="1:16" s="18" customFormat="1" ht="13" x14ac:dyDescent="0.3">
      <c r="A184" s="229"/>
      <c r="B184" s="140" t="s">
        <v>10</v>
      </c>
      <c r="C184" s="196"/>
      <c r="D184" s="197"/>
      <c r="E184" s="198"/>
      <c r="F184" s="228"/>
      <c r="G184" s="136"/>
    </row>
    <row r="185" spans="1:16" s="17" customFormat="1" ht="15.5" x14ac:dyDescent="0.3">
      <c r="A185" s="230"/>
      <c r="B185" s="141"/>
      <c r="C185" s="142"/>
      <c r="D185" s="143"/>
      <c r="E185" s="144"/>
      <c r="F185" s="231"/>
      <c r="G185" s="145"/>
      <c r="H185" s="146"/>
    </row>
    <row r="186" spans="1:16" s="10" customFormat="1" x14ac:dyDescent="0.3">
      <c r="A186" s="27">
        <v>5</v>
      </c>
      <c r="B186" s="251" t="s">
        <v>104</v>
      </c>
      <c r="C186" s="252"/>
      <c r="D186" s="252"/>
      <c r="E186" s="252"/>
      <c r="F186" s="253"/>
    </row>
    <row r="187" spans="1:16" s="18" customFormat="1" ht="13" x14ac:dyDescent="0.3">
      <c r="A187" s="222"/>
      <c r="B187" s="125"/>
      <c r="C187" s="126"/>
      <c r="D187" s="127"/>
      <c r="E187" s="147"/>
      <c r="F187" s="232"/>
      <c r="G187" s="14"/>
      <c r="H187" s="148"/>
    </row>
    <row r="188" spans="1:16" s="18" customFormat="1" ht="13" x14ac:dyDescent="0.3">
      <c r="A188" s="233"/>
      <c r="B188" s="149" t="s">
        <v>105</v>
      </c>
      <c r="C188" s="150"/>
      <c r="D188" s="120"/>
      <c r="E188" s="151"/>
      <c r="F188" s="223"/>
      <c r="G188" s="14"/>
      <c r="H188" s="136"/>
    </row>
    <row r="189" spans="1:16" s="18" customFormat="1" ht="65" x14ac:dyDescent="0.3">
      <c r="A189" s="33">
        <f>A186+0.01</f>
        <v>5.01</v>
      </c>
      <c r="B189" s="152" t="s">
        <v>106</v>
      </c>
      <c r="C189" s="153" t="s">
        <v>36</v>
      </c>
      <c r="D189" s="154">
        <v>1.5</v>
      </c>
      <c r="E189" s="155"/>
      <c r="F189" s="223"/>
      <c r="G189" s="14"/>
      <c r="H189" s="14"/>
    </row>
    <row r="190" spans="1:16" s="18" customFormat="1" ht="13" x14ac:dyDescent="0.3">
      <c r="A190" s="233"/>
      <c r="B190" s="152"/>
      <c r="C190" s="153"/>
      <c r="D190" s="156"/>
      <c r="E190" s="155"/>
      <c r="F190" s="223"/>
      <c r="G190" s="14"/>
      <c r="H190" s="14"/>
    </row>
    <row r="191" spans="1:16" s="18" customFormat="1" ht="26" x14ac:dyDescent="0.3">
      <c r="A191" s="33">
        <f>A189+0.01</f>
        <v>5.0199999999999996</v>
      </c>
      <c r="B191" s="157" t="s">
        <v>107</v>
      </c>
      <c r="C191" s="158" t="s">
        <v>36</v>
      </c>
      <c r="D191" s="120">
        <v>1</v>
      </c>
      <c r="E191" s="155"/>
      <c r="F191" s="223"/>
      <c r="G191" s="14"/>
      <c r="H191" s="14"/>
    </row>
    <row r="192" spans="1:16" s="18" customFormat="1" ht="13" x14ac:dyDescent="0.3">
      <c r="A192" s="234"/>
      <c r="B192" s="157"/>
      <c r="C192" s="158"/>
      <c r="D192" s="120"/>
      <c r="E192" s="155"/>
      <c r="F192" s="223"/>
      <c r="G192" s="14"/>
      <c r="H192" s="14"/>
    </row>
    <row r="193" spans="1:8" s="18" customFormat="1" ht="13.5" x14ac:dyDescent="0.3">
      <c r="A193" s="234"/>
      <c r="B193" s="159" t="s">
        <v>108</v>
      </c>
      <c r="C193" s="150"/>
      <c r="D193" s="120"/>
      <c r="E193" s="151"/>
      <c r="F193" s="223"/>
      <c r="G193" s="14"/>
      <c r="H193" s="14"/>
    </row>
    <row r="194" spans="1:8" s="18" customFormat="1" ht="13.5" x14ac:dyDescent="0.3">
      <c r="A194" s="234"/>
      <c r="B194" s="159"/>
      <c r="C194" s="150"/>
      <c r="D194" s="120"/>
      <c r="E194" s="151"/>
      <c r="F194" s="223"/>
      <c r="G194" s="14"/>
      <c r="H194" s="14"/>
    </row>
    <row r="195" spans="1:8" s="18" customFormat="1" ht="45.65" customHeight="1" x14ac:dyDescent="0.3">
      <c r="A195" s="33">
        <f>A191+0.01</f>
        <v>5.0299999999999994</v>
      </c>
      <c r="B195" s="157" t="s">
        <v>109</v>
      </c>
      <c r="C195" s="158" t="s">
        <v>36</v>
      </c>
      <c r="D195" s="160">
        <v>1.3</v>
      </c>
      <c r="E195" s="151"/>
      <c r="F195" s="223"/>
      <c r="G195" s="14"/>
      <c r="H195" s="14"/>
    </row>
    <row r="196" spans="1:8" s="18" customFormat="1" ht="13" x14ac:dyDescent="0.3">
      <c r="A196" s="234"/>
      <c r="B196" s="157"/>
      <c r="C196" s="158"/>
      <c r="D196" s="120"/>
      <c r="E196" s="151"/>
      <c r="F196" s="223"/>
      <c r="G196" s="14"/>
      <c r="H196" s="14"/>
    </row>
    <row r="197" spans="1:8" s="18" customFormat="1" ht="78" x14ac:dyDescent="0.3">
      <c r="A197" s="33">
        <f t="shared" ref="A197:A201" si="11">A195+0.01</f>
        <v>5.0399999999999991</v>
      </c>
      <c r="B197" s="157" t="s">
        <v>110</v>
      </c>
      <c r="C197" s="161" t="s">
        <v>9</v>
      </c>
      <c r="D197" s="120">
        <v>16</v>
      </c>
      <c r="E197" s="151"/>
      <c r="F197" s="223"/>
      <c r="G197" s="14"/>
      <c r="H197" s="14"/>
    </row>
    <row r="198" spans="1:8" s="18" customFormat="1" ht="13" x14ac:dyDescent="0.3">
      <c r="A198" s="234"/>
      <c r="B198" s="157"/>
      <c r="C198" s="161"/>
      <c r="D198" s="120"/>
      <c r="E198" s="151"/>
      <c r="F198" s="223"/>
      <c r="G198" s="14"/>
      <c r="H198" s="14"/>
    </row>
    <row r="199" spans="1:8" s="18" customFormat="1" ht="39" x14ac:dyDescent="0.3">
      <c r="A199" s="33">
        <f t="shared" si="11"/>
        <v>5.0499999999999989</v>
      </c>
      <c r="B199" s="157" t="s">
        <v>111</v>
      </c>
      <c r="C199" s="161" t="s">
        <v>9</v>
      </c>
      <c r="D199" s="120">
        <v>14</v>
      </c>
      <c r="E199" s="151"/>
      <c r="F199" s="223"/>
      <c r="G199" s="14"/>
      <c r="H199" s="14"/>
    </row>
    <row r="200" spans="1:8" s="18" customFormat="1" ht="13" x14ac:dyDescent="0.3">
      <c r="A200" s="234"/>
      <c r="B200" s="157"/>
      <c r="C200" s="161"/>
      <c r="D200" s="120"/>
      <c r="E200" s="151"/>
      <c r="F200" s="223"/>
      <c r="G200" s="14"/>
      <c r="H200" s="14"/>
    </row>
    <row r="201" spans="1:8" s="18" customFormat="1" ht="78" x14ac:dyDescent="0.3">
      <c r="A201" s="33">
        <f t="shared" si="11"/>
        <v>5.0599999999999987</v>
      </c>
      <c r="B201" s="157" t="s">
        <v>112</v>
      </c>
      <c r="C201" s="158" t="s">
        <v>113</v>
      </c>
      <c r="D201" s="120">
        <v>40</v>
      </c>
      <c r="E201" s="151"/>
      <c r="F201" s="223"/>
      <c r="G201" s="14"/>
      <c r="H201" s="14"/>
    </row>
    <row r="202" spans="1:8" s="18" customFormat="1" ht="13" x14ac:dyDescent="0.3">
      <c r="A202" s="234"/>
      <c r="B202" s="157"/>
      <c r="C202" s="158"/>
      <c r="D202" s="120"/>
      <c r="E202" s="151"/>
      <c r="F202" s="223"/>
      <c r="G202" s="14"/>
      <c r="H202" s="14"/>
    </row>
    <row r="203" spans="1:8" s="18" customFormat="1" ht="26" x14ac:dyDescent="0.3">
      <c r="A203" s="33">
        <f t="shared" ref="A203:A207" si="12">A201+0.01</f>
        <v>5.0699999999999985</v>
      </c>
      <c r="B203" s="157" t="s">
        <v>114</v>
      </c>
      <c r="C203" s="158" t="s">
        <v>36</v>
      </c>
      <c r="D203" s="120">
        <v>1</v>
      </c>
      <c r="E203" s="151"/>
      <c r="F203" s="223"/>
      <c r="G203" s="14"/>
      <c r="H203" s="14"/>
    </row>
    <row r="204" spans="1:8" s="18" customFormat="1" ht="13" x14ac:dyDescent="0.3">
      <c r="A204" s="234"/>
      <c r="B204" s="157"/>
      <c r="C204" s="158"/>
      <c r="D204" s="120"/>
      <c r="E204" s="151"/>
      <c r="F204" s="223"/>
      <c r="G204" s="14"/>
      <c r="H204" s="14"/>
    </row>
    <row r="205" spans="1:8" s="18" customFormat="1" ht="39" x14ac:dyDescent="0.3">
      <c r="A205" s="33">
        <f t="shared" si="12"/>
        <v>5.0799999999999983</v>
      </c>
      <c r="B205" s="157" t="s">
        <v>115</v>
      </c>
      <c r="C205" s="158" t="s">
        <v>113</v>
      </c>
      <c r="D205" s="120">
        <v>120</v>
      </c>
      <c r="E205" s="151"/>
      <c r="F205" s="223"/>
      <c r="G205" s="14"/>
      <c r="H205" s="14"/>
    </row>
    <row r="206" spans="1:8" s="18" customFormat="1" ht="13" x14ac:dyDescent="0.3">
      <c r="A206" s="234"/>
      <c r="B206" s="157"/>
      <c r="C206" s="158"/>
      <c r="D206" s="120"/>
      <c r="E206" s="151"/>
      <c r="F206" s="223"/>
      <c r="G206" s="14"/>
      <c r="H206" s="14"/>
    </row>
    <row r="207" spans="1:8" s="18" customFormat="1" ht="39" x14ac:dyDescent="0.3">
      <c r="A207" s="33">
        <f t="shared" si="12"/>
        <v>5.0899999999999981</v>
      </c>
      <c r="B207" s="157" t="s">
        <v>116</v>
      </c>
      <c r="C207" s="158" t="s">
        <v>113</v>
      </c>
      <c r="D207" s="120">
        <v>240</v>
      </c>
      <c r="E207" s="151"/>
      <c r="F207" s="223"/>
      <c r="G207" s="14"/>
      <c r="H207" s="14"/>
    </row>
    <row r="208" spans="1:8" s="18" customFormat="1" ht="13" x14ac:dyDescent="0.3">
      <c r="A208" s="234"/>
      <c r="B208" s="157"/>
      <c r="C208" s="158"/>
      <c r="D208" s="120"/>
      <c r="E208" s="151"/>
      <c r="F208" s="223"/>
      <c r="G208" s="14"/>
      <c r="H208" s="14"/>
    </row>
    <row r="209" spans="1:8" s="18" customFormat="1" ht="13" x14ac:dyDescent="0.3">
      <c r="A209" s="234"/>
      <c r="B209" s="162"/>
      <c r="C209" s="163"/>
      <c r="D209" s="121"/>
      <c r="E209" s="164"/>
      <c r="F209" s="224"/>
      <c r="G209" s="14"/>
      <c r="H209" s="14"/>
    </row>
    <row r="210" spans="1:8" s="19" customFormat="1" ht="13" x14ac:dyDescent="0.3">
      <c r="A210" s="234"/>
      <c r="B210" s="165" t="s">
        <v>117</v>
      </c>
      <c r="C210" s="166"/>
      <c r="D210" s="167"/>
      <c r="E210" s="164"/>
      <c r="F210" s="224"/>
      <c r="G210" s="15"/>
      <c r="H210" s="15"/>
    </row>
    <row r="211" spans="1:8" s="18" customFormat="1" ht="13" x14ac:dyDescent="0.3">
      <c r="A211" s="234"/>
      <c r="B211" s="168"/>
      <c r="C211" s="169"/>
      <c r="D211" s="156"/>
      <c r="E211" s="151"/>
      <c r="F211" s="223"/>
      <c r="G211" s="14"/>
      <c r="H211" s="14"/>
    </row>
    <row r="212" spans="1:8" s="18" customFormat="1" ht="117" x14ac:dyDescent="0.3">
      <c r="A212" s="234"/>
      <c r="B212" s="170" t="s">
        <v>118</v>
      </c>
      <c r="C212" s="169"/>
      <c r="D212" s="156"/>
      <c r="E212" s="151"/>
      <c r="F212" s="223"/>
      <c r="G212" s="14"/>
      <c r="H212" s="14"/>
    </row>
    <row r="213" spans="1:8" s="18" customFormat="1" ht="13" x14ac:dyDescent="0.3">
      <c r="A213" s="234"/>
      <c r="B213" s="170"/>
      <c r="C213" s="169"/>
      <c r="D213" s="156"/>
      <c r="E213" s="151"/>
      <c r="F213" s="223"/>
      <c r="G213" s="14"/>
      <c r="H213" s="14"/>
    </row>
    <row r="214" spans="1:8" s="19" customFormat="1" ht="13" x14ac:dyDescent="0.3">
      <c r="A214" s="234"/>
      <c r="B214" s="165" t="s">
        <v>119</v>
      </c>
      <c r="C214" s="166"/>
      <c r="D214" s="167"/>
      <c r="E214" s="164"/>
      <c r="F214" s="224"/>
      <c r="G214" s="15"/>
      <c r="H214" s="15"/>
    </row>
    <row r="215" spans="1:8" s="18" customFormat="1" ht="13" x14ac:dyDescent="0.3">
      <c r="A215" s="234"/>
      <c r="B215" s="168"/>
      <c r="C215" s="169"/>
      <c r="D215" s="156"/>
      <c r="E215" s="151"/>
      <c r="F215" s="223"/>
      <c r="G215" s="14"/>
      <c r="H215" s="14"/>
    </row>
    <row r="216" spans="1:8" s="18" customFormat="1" ht="26" x14ac:dyDescent="0.3">
      <c r="A216" s="33">
        <f>A207+0.01</f>
        <v>5.0999999999999979</v>
      </c>
      <c r="B216" s="70" t="s">
        <v>120</v>
      </c>
      <c r="C216" s="108" t="s">
        <v>36</v>
      </c>
      <c r="D216" s="156">
        <v>3</v>
      </c>
      <c r="E216" s="155"/>
      <c r="F216" s="235"/>
      <c r="G216" s="14"/>
      <c r="H216" s="14"/>
    </row>
    <row r="217" spans="1:8" s="18" customFormat="1" ht="13" x14ac:dyDescent="0.3">
      <c r="A217" s="236"/>
      <c r="B217" s="70"/>
      <c r="C217" s="108"/>
      <c r="D217" s="156"/>
      <c r="E217" s="155"/>
      <c r="F217" s="235"/>
      <c r="G217" s="14"/>
      <c r="H217" s="14"/>
    </row>
    <row r="218" spans="1:8" s="19" customFormat="1" ht="13.5" x14ac:dyDescent="0.3">
      <c r="A218" s="236"/>
      <c r="B218" s="171" t="s">
        <v>121</v>
      </c>
      <c r="C218" s="166"/>
      <c r="D218" s="167"/>
      <c r="E218" s="164"/>
      <c r="F218" s="237"/>
      <c r="G218" s="15"/>
      <c r="H218" s="15"/>
    </row>
    <row r="219" spans="1:8" s="19" customFormat="1" ht="13.5" x14ac:dyDescent="0.3">
      <c r="A219" s="236"/>
      <c r="B219" s="171"/>
      <c r="C219" s="166"/>
      <c r="D219" s="167"/>
      <c r="E219" s="164"/>
      <c r="F219" s="237"/>
      <c r="G219" s="15"/>
      <c r="H219" s="15"/>
    </row>
    <row r="220" spans="1:8" s="18" customFormat="1" ht="26" x14ac:dyDescent="0.3">
      <c r="A220" s="236"/>
      <c r="B220" s="170" t="s">
        <v>122</v>
      </c>
      <c r="C220" s="169"/>
      <c r="D220" s="156"/>
      <c r="E220" s="151"/>
      <c r="F220" s="235"/>
      <c r="G220" s="14"/>
      <c r="H220" s="14"/>
    </row>
    <row r="221" spans="1:8" s="18" customFormat="1" ht="13" x14ac:dyDescent="0.3">
      <c r="A221" s="236"/>
      <c r="B221" s="170"/>
      <c r="C221" s="169"/>
      <c r="D221" s="156"/>
      <c r="E221" s="151"/>
      <c r="F221" s="235"/>
      <c r="G221" s="14"/>
      <c r="H221" s="14"/>
    </row>
    <row r="222" spans="1:8" s="18" customFormat="1" ht="13" x14ac:dyDescent="0.3">
      <c r="A222" s="33">
        <f>A216+0.01</f>
        <v>5.1099999999999977</v>
      </c>
      <c r="B222" s="70" t="s">
        <v>123</v>
      </c>
      <c r="C222" s="108" t="s">
        <v>36</v>
      </c>
      <c r="D222" s="156">
        <v>1</v>
      </c>
      <c r="E222" s="155"/>
      <c r="F222" s="235"/>
      <c r="G222" s="14"/>
      <c r="H222" s="14"/>
    </row>
    <row r="223" spans="1:8" s="18" customFormat="1" ht="13" x14ac:dyDescent="0.3">
      <c r="A223" s="236"/>
      <c r="B223" s="70"/>
      <c r="C223" s="108"/>
      <c r="D223" s="156"/>
      <c r="E223" s="155"/>
      <c r="F223" s="235"/>
      <c r="G223" s="14"/>
      <c r="H223" s="14"/>
    </row>
    <row r="224" spans="1:8" s="18" customFormat="1" ht="13" x14ac:dyDescent="0.3">
      <c r="A224" s="33">
        <f>A222+0.01</f>
        <v>5.1199999999999974</v>
      </c>
      <c r="B224" s="70" t="s">
        <v>124</v>
      </c>
      <c r="C224" s="108" t="s">
        <v>36</v>
      </c>
      <c r="D224" s="156">
        <v>2</v>
      </c>
      <c r="E224" s="155"/>
      <c r="F224" s="235">
        <f>E224*D224</f>
        <v>0</v>
      </c>
      <c r="G224" s="14"/>
      <c r="H224" s="14"/>
    </row>
    <row r="225" spans="1:8" s="18" customFormat="1" ht="13" x14ac:dyDescent="0.3">
      <c r="A225" s="236"/>
      <c r="B225" s="70"/>
      <c r="C225" s="108"/>
      <c r="D225" s="156"/>
      <c r="E225" s="155"/>
      <c r="F225" s="235"/>
      <c r="G225" s="14"/>
      <c r="H225" s="14"/>
    </row>
    <row r="226" spans="1:8" s="18" customFormat="1" ht="13" x14ac:dyDescent="0.3">
      <c r="A226" s="236"/>
      <c r="B226" s="170" t="s">
        <v>125</v>
      </c>
      <c r="C226" s="108"/>
      <c r="D226" s="156"/>
      <c r="E226" s="155"/>
      <c r="F226" s="235"/>
      <c r="G226" s="14"/>
      <c r="H226" s="14"/>
    </row>
    <row r="227" spans="1:8" s="18" customFormat="1" ht="13" x14ac:dyDescent="0.3">
      <c r="A227" s="236"/>
      <c r="B227" s="170"/>
      <c r="C227" s="108"/>
      <c r="D227" s="156"/>
      <c r="E227" s="155"/>
      <c r="F227" s="235"/>
      <c r="G227" s="14"/>
      <c r="H227" s="14"/>
    </row>
    <row r="228" spans="1:8" s="18" customFormat="1" ht="39" x14ac:dyDescent="0.3">
      <c r="A228" s="236"/>
      <c r="B228" s="172" t="s">
        <v>126</v>
      </c>
      <c r="C228" s="108"/>
      <c r="D228" s="156"/>
      <c r="E228" s="155"/>
      <c r="F228" s="235"/>
      <c r="G228" s="14"/>
      <c r="H228" s="14"/>
    </row>
    <row r="229" spans="1:8" s="18" customFormat="1" ht="13" x14ac:dyDescent="0.3">
      <c r="A229" s="236"/>
      <c r="B229" s="172"/>
      <c r="C229" s="108"/>
      <c r="D229" s="156"/>
      <c r="E229" s="155"/>
      <c r="F229" s="235"/>
      <c r="G229" s="14"/>
      <c r="H229" s="14"/>
    </row>
    <row r="230" spans="1:8" s="18" customFormat="1" ht="13" x14ac:dyDescent="0.3">
      <c r="A230" s="33">
        <f>A224+0.01</f>
        <v>5.1299999999999972</v>
      </c>
      <c r="B230" s="70" t="s">
        <v>127</v>
      </c>
      <c r="C230" s="108" t="s">
        <v>30</v>
      </c>
      <c r="D230" s="156">
        <v>58</v>
      </c>
      <c r="E230" s="155"/>
      <c r="F230" s="235">
        <f t="shared" ref="F230:F234" si="13">E230*D230</f>
        <v>0</v>
      </c>
      <c r="G230" s="14"/>
      <c r="H230" s="14"/>
    </row>
    <row r="231" spans="1:8" s="18" customFormat="1" ht="13" x14ac:dyDescent="0.3">
      <c r="A231" s="236"/>
      <c r="B231" s="70"/>
      <c r="C231" s="108"/>
      <c r="D231" s="156"/>
      <c r="E231" s="155"/>
      <c r="F231" s="235"/>
      <c r="G231" s="14"/>
      <c r="H231" s="14"/>
    </row>
    <row r="232" spans="1:8" s="18" customFormat="1" ht="13" x14ac:dyDescent="0.3">
      <c r="A232" s="33">
        <f>A230+0.01</f>
        <v>5.139999999999997</v>
      </c>
      <c r="B232" s="70" t="s">
        <v>128</v>
      </c>
      <c r="C232" s="108" t="s">
        <v>30</v>
      </c>
      <c r="D232" s="156">
        <v>15</v>
      </c>
      <c r="E232" s="155"/>
      <c r="F232" s="235">
        <f t="shared" si="13"/>
        <v>0</v>
      </c>
      <c r="G232" s="14"/>
      <c r="H232" s="14"/>
    </row>
    <row r="233" spans="1:8" s="18" customFormat="1" ht="13" x14ac:dyDescent="0.3">
      <c r="A233" s="236"/>
      <c r="B233" s="70"/>
      <c r="C233" s="108"/>
      <c r="D233" s="156"/>
      <c r="E233" s="155"/>
      <c r="F233" s="235"/>
      <c r="G233" s="14"/>
      <c r="H233" s="14"/>
    </row>
    <row r="234" spans="1:8" s="18" customFormat="1" ht="13" x14ac:dyDescent="0.3">
      <c r="A234" s="33">
        <f>A232+0.01</f>
        <v>5.1499999999999968</v>
      </c>
      <c r="B234" s="70" t="s">
        <v>129</v>
      </c>
      <c r="C234" s="108" t="s">
        <v>30</v>
      </c>
      <c r="D234" s="156">
        <v>11</v>
      </c>
      <c r="E234" s="155"/>
      <c r="F234" s="235">
        <f t="shared" si="13"/>
        <v>0</v>
      </c>
      <c r="G234" s="14"/>
      <c r="H234" s="14"/>
    </row>
    <row r="235" spans="1:8" s="18" customFormat="1" ht="13" x14ac:dyDescent="0.3">
      <c r="A235" s="236"/>
      <c r="B235" s="70"/>
      <c r="C235" s="108"/>
      <c r="D235" s="156"/>
      <c r="E235" s="155"/>
      <c r="F235" s="235"/>
      <c r="G235" s="14"/>
      <c r="H235" s="14"/>
    </row>
    <row r="236" spans="1:8" s="19" customFormat="1" ht="13.5" x14ac:dyDescent="0.3">
      <c r="A236" s="238"/>
      <c r="B236" s="171" t="s">
        <v>130</v>
      </c>
      <c r="C236" s="173"/>
      <c r="D236" s="167"/>
      <c r="E236" s="174"/>
      <c r="F236" s="237"/>
      <c r="G236" s="15"/>
      <c r="H236" s="15"/>
    </row>
    <row r="237" spans="1:8" s="18" customFormat="1" ht="13" x14ac:dyDescent="0.3">
      <c r="A237" s="236"/>
      <c r="B237" s="170"/>
      <c r="C237" s="108"/>
      <c r="D237" s="156"/>
      <c r="E237" s="155"/>
      <c r="F237" s="235"/>
      <c r="G237" s="14"/>
      <c r="H237" s="14"/>
    </row>
    <row r="238" spans="1:8" s="18" customFormat="1" ht="127.5" customHeight="1" x14ac:dyDescent="0.3">
      <c r="A238" s="33">
        <f>A234+0.01</f>
        <v>5.1599999999999966</v>
      </c>
      <c r="B238" s="34" t="s">
        <v>131</v>
      </c>
      <c r="C238" s="35" t="s">
        <v>9</v>
      </c>
      <c r="D238" s="35">
        <v>1</v>
      </c>
      <c r="E238" s="175"/>
      <c r="F238" s="235">
        <f>E238*D238</f>
        <v>0</v>
      </c>
      <c r="G238" s="14"/>
      <c r="H238" s="14"/>
    </row>
    <row r="239" spans="1:8" s="18" customFormat="1" ht="13" x14ac:dyDescent="0.3">
      <c r="A239" s="236"/>
      <c r="B239" s="34"/>
      <c r="C239" s="239"/>
      <c r="D239" s="239"/>
      <c r="E239" s="240"/>
      <c r="F239" s="235"/>
      <c r="G239" s="14"/>
      <c r="H239" s="14"/>
    </row>
    <row r="240" spans="1:8" s="18" customFormat="1" ht="13" x14ac:dyDescent="0.3">
      <c r="A240" s="33">
        <f>A238+0.01</f>
        <v>5.1699999999999964</v>
      </c>
      <c r="B240" s="34" t="s">
        <v>132</v>
      </c>
      <c r="C240" s="108" t="s">
        <v>9</v>
      </c>
      <c r="D240" s="156">
        <v>1</v>
      </c>
      <c r="E240" s="155"/>
      <c r="F240" s="235">
        <f>E240*D240</f>
        <v>0</v>
      </c>
      <c r="G240" s="14"/>
      <c r="H240" s="14"/>
    </row>
    <row r="241" spans="1:8" s="18" customFormat="1" ht="13" x14ac:dyDescent="0.3">
      <c r="A241" s="236"/>
      <c r="B241" s="70"/>
      <c r="C241" s="108"/>
      <c r="D241" s="156"/>
      <c r="E241" s="155"/>
      <c r="F241" s="235"/>
      <c r="G241" s="14"/>
      <c r="H241" s="14"/>
    </row>
    <row r="242" spans="1:8" s="19" customFormat="1" ht="13.5" x14ac:dyDescent="0.3">
      <c r="A242" s="236"/>
      <c r="B242" s="171" t="s">
        <v>133</v>
      </c>
      <c r="C242" s="173"/>
      <c r="D242" s="167"/>
      <c r="E242" s="174"/>
      <c r="F242" s="237"/>
      <c r="G242" s="15"/>
      <c r="H242" s="15"/>
    </row>
    <row r="243" spans="1:8" s="18" customFormat="1" ht="13" x14ac:dyDescent="0.3">
      <c r="A243" s="236"/>
      <c r="B243" s="170"/>
      <c r="C243" s="108"/>
      <c r="D243" s="156"/>
      <c r="E243" s="155"/>
      <c r="F243" s="235"/>
      <c r="G243" s="14"/>
      <c r="H243" s="14"/>
    </row>
    <row r="244" spans="1:8" s="18" customFormat="1" ht="39" x14ac:dyDescent="0.3">
      <c r="A244" s="33">
        <f>A240+0.01</f>
        <v>5.1799999999999962</v>
      </c>
      <c r="B244" s="70" t="s">
        <v>40</v>
      </c>
      <c r="C244" s="108" t="s">
        <v>20</v>
      </c>
      <c r="D244" s="156">
        <v>13</v>
      </c>
      <c r="E244" s="155"/>
      <c r="F244" s="235">
        <f t="shared" ref="F244:F248" si="14">E244*D244</f>
        <v>0</v>
      </c>
      <c r="G244" s="14"/>
      <c r="H244" s="14"/>
    </row>
    <row r="245" spans="1:8" s="18" customFormat="1" ht="13" x14ac:dyDescent="0.3">
      <c r="A245" s="236"/>
      <c r="B245" s="70"/>
      <c r="C245" s="108"/>
      <c r="D245" s="156"/>
      <c r="E245" s="155"/>
      <c r="F245" s="235"/>
      <c r="G245" s="14"/>
      <c r="H245" s="14"/>
    </row>
    <row r="246" spans="1:8" s="18" customFormat="1" ht="26" x14ac:dyDescent="0.3">
      <c r="A246" s="33">
        <f>A244+0.01</f>
        <v>5.1899999999999959</v>
      </c>
      <c r="B246" s="70" t="s">
        <v>134</v>
      </c>
      <c r="C246" s="108" t="s">
        <v>20</v>
      </c>
      <c r="D246" s="156">
        <v>13</v>
      </c>
      <c r="E246" s="155"/>
      <c r="F246" s="235">
        <f t="shared" si="14"/>
        <v>0</v>
      </c>
      <c r="G246" s="14"/>
      <c r="H246" s="14"/>
    </row>
    <row r="247" spans="1:8" s="18" customFormat="1" ht="13" x14ac:dyDescent="0.3">
      <c r="A247" s="236"/>
      <c r="B247" s="70"/>
      <c r="C247" s="108"/>
      <c r="D247" s="156"/>
      <c r="E247" s="155"/>
      <c r="F247" s="235"/>
      <c r="G247" s="14"/>
      <c r="H247" s="14"/>
    </row>
    <row r="248" spans="1:8" s="18" customFormat="1" ht="65" x14ac:dyDescent="0.3">
      <c r="A248" s="33">
        <f>A246+0.01</f>
        <v>5.1999999999999957</v>
      </c>
      <c r="B248" s="70" t="s">
        <v>135</v>
      </c>
      <c r="C248" s="108" t="s">
        <v>20</v>
      </c>
      <c r="D248" s="156">
        <v>28</v>
      </c>
      <c r="E248" s="155"/>
      <c r="F248" s="235">
        <f t="shared" si="14"/>
        <v>0</v>
      </c>
      <c r="G248" s="14"/>
      <c r="H248" s="14"/>
    </row>
    <row r="249" spans="1:8" s="20" customFormat="1" ht="13.5" x14ac:dyDescent="0.3">
      <c r="A249" s="236"/>
      <c r="B249" s="171" t="s">
        <v>136</v>
      </c>
      <c r="C249" s="173"/>
      <c r="D249" s="167"/>
      <c r="E249" s="174"/>
      <c r="F249" s="237"/>
      <c r="G249" s="15"/>
      <c r="H249" s="15"/>
    </row>
    <row r="250" spans="1:8" s="20" customFormat="1" ht="13" x14ac:dyDescent="0.3">
      <c r="A250" s="236"/>
      <c r="B250" s="170"/>
      <c r="C250" s="108"/>
      <c r="D250" s="156"/>
      <c r="E250" s="155"/>
      <c r="F250" s="235"/>
      <c r="G250" s="15"/>
      <c r="H250" s="15"/>
    </row>
    <row r="251" spans="1:8" s="18" customFormat="1" ht="13" x14ac:dyDescent="0.3">
      <c r="A251" s="33">
        <f>A248+0.01</f>
        <v>5.2099999999999955</v>
      </c>
      <c r="B251" s="70" t="s">
        <v>137</v>
      </c>
      <c r="C251" s="108" t="s">
        <v>20</v>
      </c>
      <c r="D251" s="156">
        <v>17</v>
      </c>
      <c r="E251" s="155"/>
      <c r="F251" s="235">
        <f>E251*D251</f>
        <v>0</v>
      </c>
      <c r="G251" s="14"/>
      <c r="H251" s="14"/>
    </row>
    <row r="252" spans="1:8" s="17" customFormat="1" ht="15.5" x14ac:dyDescent="0.3">
      <c r="A252" s="241"/>
      <c r="B252" s="176"/>
      <c r="C252" s="85"/>
      <c r="D252" s="86"/>
      <c r="E252" s="87"/>
      <c r="F252" s="242"/>
      <c r="G252" s="145"/>
      <c r="H252" s="145"/>
    </row>
    <row r="253" spans="1:8" s="17" customFormat="1" ht="13" x14ac:dyDescent="0.3">
      <c r="A253" s="227"/>
      <c r="B253" s="135" t="s">
        <v>10</v>
      </c>
      <c r="C253" s="196"/>
      <c r="D253" s="197"/>
      <c r="E253" s="198"/>
      <c r="F253" s="228">
        <f>SUM(F189:F251)</f>
        <v>0</v>
      </c>
      <c r="G253" s="14"/>
      <c r="H253" s="136"/>
    </row>
    <row r="254" spans="1:8" s="8" customFormat="1" ht="13" x14ac:dyDescent="0.3">
      <c r="A254" s="71"/>
      <c r="B254" s="177"/>
      <c r="C254" s="178"/>
      <c r="D254" s="179"/>
      <c r="E254" s="180"/>
      <c r="F254" s="181"/>
    </row>
    <row r="255" spans="1:8" s="8" customFormat="1" ht="13" x14ac:dyDescent="0.3">
      <c r="A255" s="33"/>
      <c r="B255" s="34"/>
      <c r="C255" s="35"/>
      <c r="D255" s="36"/>
      <c r="E255" s="139"/>
      <c r="F255" s="38"/>
    </row>
    <row r="256" spans="1:8" s="21" customFormat="1" ht="13" x14ac:dyDescent="0.3">
      <c r="A256" s="182"/>
      <c r="B256" s="183" t="s">
        <v>138</v>
      </c>
      <c r="C256" s="184"/>
      <c r="D256" s="185"/>
      <c r="E256" s="186"/>
      <c r="F256" s="187"/>
    </row>
    <row r="257" spans="1:6" s="8" customFormat="1" ht="13" x14ac:dyDescent="0.3">
      <c r="A257" s="71"/>
      <c r="B257" s="40"/>
      <c r="C257" s="40"/>
      <c r="D257" s="41"/>
      <c r="E257" s="42"/>
      <c r="F257" s="78"/>
    </row>
    <row r="258" spans="1:6" s="13" customFormat="1" ht="13" x14ac:dyDescent="0.3">
      <c r="A258" s="188">
        <v>1</v>
      </c>
      <c r="B258" s="39" t="str">
        <f>B4</f>
        <v>Preliminaries and General Items</v>
      </c>
      <c r="C258" s="189"/>
      <c r="D258" s="190"/>
      <c r="E258" s="191"/>
      <c r="F258" s="73"/>
    </row>
    <row r="259" spans="1:6" s="13" customFormat="1" ht="13" x14ac:dyDescent="0.3">
      <c r="A259" s="192"/>
      <c r="B259" s="189"/>
      <c r="C259" s="189"/>
      <c r="D259" s="190"/>
      <c r="E259" s="191"/>
      <c r="F259" s="193"/>
    </row>
    <row r="260" spans="1:6" s="13" customFormat="1" ht="26" x14ac:dyDescent="0.3">
      <c r="A260" s="188">
        <f t="shared" ref="A260" si="15">A258+1</f>
        <v>2</v>
      </c>
      <c r="B260" s="189" t="str">
        <f>B12</f>
        <v>Borehole Test  Pumping, Camera Inspection, and Pump Installation</v>
      </c>
      <c r="C260" s="189"/>
      <c r="D260" s="190"/>
      <c r="E260" s="191"/>
      <c r="F260" s="73"/>
    </row>
    <row r="261" spans="1:6" s="13" customFormat="1" ht="13" x14ac:dyDescent="0.3">
      <c r="A261" s="192"/>
      <c r="B261" s="189"/>
      <c r="C261" s="189"/>
      <c r="D261" s="190"/>
      <c r="E261" s="191"/>
      <c r="F261" s="193"/>
    </row>
    <row r="262" spans="1:6" s="13" customFormat="1" ht="13" x14ac:dyDescent="0.3">
      <c r="A262" s="188">
        <f t="shared" ref="A262:A266" si="16">A260+1</f>
        <v>3</v>
      </c>
      <c r="B262" s="189" t="str">
        <f>B26</f>
        <v>Tank Installation, Water Trough &amp; Tapstand</v>
      </c>
      <c r="C262" s="189"/>
      <c r="D262" s="190"/>
      <c r="E262" s="191"/>
      <c r="F262" s="73"/>
    </row>
    <row r="263" spans="1:6" s="13" customFormat="1" ht="13" x14ac:dyDescent="0.3">
      <c r="A263" s="192"/>
      <c r="B263" s="189"/>
      <c r="C263" s="189"/>
      <c r="D263" s="190"/>
      <c r="E263" s="191"/>
      <c r="F263" s="193"/>
    </row>
    <row r="264" spans="1:6" s="13" customFormat="1" ht="13" x14ac:dyDescent="0.3">
      <c r="A264" s="188">
        <f t="shared" si="16"/>
        <v>4</v>
      </c>
      <c r="B264" s="189" t="str">
        <f>B180</f>
        <v>Chlorine Dosing Unit</v>
      </c>
      <c r="C264" s="189"/>
      <c r="D264" s="190"/>
      <c r="E264" s="191"/>
      <c r="F264" s="73"/>
    </row>
    <row r="265" spans="1:6" s="13" customFormat="1" ht="13" x14ac:dyDescent="0.3">
      <c r="A265" s="192"/>
      <c r="B265" s="189"/>
      <c r="C265" s="189"/>
      <c r="D265" s="190"/>
      <c r="E265" s="191"/>
      <c r="F265" s="193"/>
    </row>
    <row r="266" spans="1:6" s="13" customFormat="1" ht="13" x14ac:dyDescent="0.3">
      <c r="A266" s="188">
        <f t="shared" si="16"/>
        <v>5</v>
      </c>
      <c r="B266" s="189" t="str">
        <f>B186</f>
        <v>Fencing</v>
      </c>
      <c r="C266" s="189"/>
      <c r="D266" s="190"/>
      <c r="E266" s="191"/>
      <c r="F266" s="73"/>
    </row>
    <row r="267" spans="1:6" s="13" customFormat="1" ht="13" x14ac:dyDescent="0.3">
      <c r="A267" s="192"/>
      <c r="B267" s="189"/>
      <c r="C267" s="189"/>
      <c r="D267" s="190"/>
      <c r="E267" s="191"/>
      <c r="F267" s="193"/>
    </row>
    <row r="268" spans="1:6" s="13" customFormat="1" ht="13" x14ac:dyDescent="0.3">
      <c r="A268" s="192"/>
      <c r="B268" s="39" t="s">
        <v>139</v>
      </c>
      <c r="C268" s="189"/>
      <c r="D268" s="190"/>
      <c r="E268" s="191"/>
      <c r="F268" s="73"/>
    </row>
    <row r="269" spans="1:6" s="13" customFormat="1" ht="13" x14ac:dyDescent="0.3">
      <c r="A269" s="243"/>
      <c r="B269" s="244"/>
      <c r="C269" s="244"/>
      <c r="D269" s="245"/>
      <c r="E269" s="246"/>
      <c r="F269" s="247"/>
    </row>
    <row r="270" spans="1:6" s="8" customFormat="1" ht="13" x14ac:dyDescent="0.3">
      <c r="A270" s="194"/>
      <c r="D270" s="194"/>
      <c r="E270" s="195"/>
    </row>
  </sheetData>
  <mergeCells count="8">
    <mergeCell ref="B73:E73"/>
    <mergeCell ref="B186:F186"/>
    <mergeCell ref="A1:F1"/>
    <mergeCell ref="B4:F4"/>
    <mergeCell ref="B26:E26"/>
    <mergeCell ref="B27:F27"/>
    <mergeCell ref="B67:E67"/>
    <mergeCell ref="A2:F2"/>
  </mergeCells>
  <pageMargins left="0.7" right="0.7" top="0.75" bottom="0.75" header="0.3" footer="0.3"/>
  <pageSetup scale="84" orientation="portrait" r:id="rId1"/>
  <rowBreaks count="1" manualBreakCount="1">
    <brk id="324"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BOQ-KAINYANGAPUS</vt:lpstr>
      <vt:lpstr>'BOQ-KAINYANGAPUS'!Print_Area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subject/>
  <dc:creator>CIVIL</dc:creator>
  <cp:keywords/>
  <dc:description/>
  <cp:lastModifiedBy>Hassan Aden</cp:lastModifiedBy>
  <cp:revision/>
  <dcterms:created xsi:type="dcterms:W3CDTF">2021-07-02T09:18:00Z</dcterms:created>
  <dcterms:modified xsi:type="dcterms:W3CDTF">2025-03-28T15:24:54Z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91A9586F093143C5951FE14A85A7A791_13</vt:lpwstr>
  </property>
  <property fmtid="{D5CDD505-2E9C-101B-9397-08002B2CF9AE}" pid="3" name="KSOProductBuildVer">
    <vt:lpwstr>1033-12.2.0.20326</vt:lpwstr>
  </property>
</Properties>
</file>